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Daily Activity/"/>
    </mc:Choice>
  </mc:AlternateContent>
  <xr:revisionPtr revIDLastSave="3734" documentId="8_{6F292A38-DCBD-4A04-89D4-1D40B937B7C2}" xr6:coauthVersionLast="47" xr6:coauthVersionMax="47" xr10:uidLastSave="{700EAF9F-7379-4133-ACF0-91189402CAAF}"/>
  <bookViews>
    <workbookView xWindow="-120" yWindow="-120" windowWidth="29040" windowHeight="15720" firstSheet="11" activeTab="11" xr2:uid="{FADB4452-2C12-49C6-8EA1-1B53FACC3180}"/>
  </bookViews>
  <sheets>
    <sheet name="20240628FRI" sheetId="153" state="hidden" r:id="rId1"/>
    <sheet name="20240722MON" sheetId="169" state="hidden" r:id="rId2"/>
    <sheet name="20241007MON" sheetId="223" r:id="rId3"/>
    <sheet name="20241008TUE" sheetId="224" r:id="rId4"/>
    <sheet name="20241009WED" sheetId="225" r:id="rId5"/>
    <sheet name="20241010THU" sheetId="226" r:id="rId6"/>
    <sheet name="20241011FRI" sheetId="227" r:id="rId7"/>
    <sheet name="20241014MON" sheetId="228" r:id="rId8"/>
    <sheet name="20241015TUE" sheetId="229" r:id="rId9"/>
    <sheet name="20241016WED" sheetId="230" r:id="rId10"/>
    <sheet name="20241017THU" sheetId="231" r:id="rId11"/>
    <sheet name="20241018FRI" sheetId="232" r:id="rId12"/>
    <sheet name="TEMPLATES" sheetId="45" r:id="rId13"/>
    <sheet name="Transparant Background Color" sheetId="46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C55" i="232" l="1"/>
  <c r="E59" i="232" s="1"/>
  <c r="BE738" i="229" l="1"/>
  <c r="BE735" i="229"/>
  <c r="BE734" i="229"/>
  <c r="BE733" i="229"/>
  <c r="BE732" i="229"/>
  <c r="BE731" i="229"/>
  <c r="BE730" i="229"/>
  <c r="BE729" i="229"/>
  <c r="BE728" i="229"/>
  <c r="BE727" i="229"/>
  <c r="BE726" i="229"/>
  <c r="BE725" i="229"/>
  <c r="BE724" i="229"/>
  <c r="BE723" i="229"/>
  <c r="BE722" i="229"/>
  <c r="BE721" i="229"/>
  <c r="BE720" i="229"/>
  <c r="BE719" i="229"/>
  <c r="BE718" i="229"/>
  <c r="BE717" i="229"/>
  <c r="BE716" i="229"/>
  <c r="BE715" i="229"/>
  <c r="BE714" i="229"/>
  <c r="BE713" i="229"/>
  <c r="BE712" i="229"/>
  <c r="BE711" i="229"/>
  <c r="BE710" i="229"/>
  <c r="BE709" i="229"/>
  <c r="BE708" i="229"/>
  <c r="BE707" i="229"/>
  <c r="BE706" i="229"/>
  <c r="BE705" i="229"/>
  <c r="BE704" i="229"/>
  <c r="BE701" i="229"/>
  <c r="BE700" i="229"/>
  <c r="BE699" i="229"/>
  <c r="BE698" i="229"/>
  <c r="BE697" i="229"/>
  <c r="BE696" i="229"/>
  <c r="BE695" i="229"/>
  <c r="BE692" i="229"/>
  <c r="BE691" i="229"/>
  <c r="BE690" i="229"/>
  <c r="BE689" i="229"/>
  <c r="BE688" i="229"/>
  <c r="BP661" i="229"/>
  <c r="BP659" i="229"/>
  <c r="BP658" i="229"/>
  <c r="BP657" i="229"/>
  <c r="BP656" i="229"/>
  <c r="BP655" i="229"/>
  <c r="BP654" i="229"/>
  <c r="BP653" i="229"/>
  <c r="BP652" i="229"/>
  <c r="BP651" i="229"/>
  <c r="BP650" i="229"/>
  <c r="BP649" i="229"/>
  <c r="BP648" i="229"/>
  <c r="BP647" i="229"/>
  <c r="BP646" i="229"/>
  <c r="BP645" i="229"/>
  <c r="BP644" i="229"/>
  <c r="BP643" i="229"/>
  <c r="BP642" i="229"/>
  <c r="BP641" i="229"/>
  <c r="BP640" i="229"/>
  <c r="BP639" i="229"/>
  <c r="BP638" i="229"/>
  <c r="BP637" i="229"/>
  <c r="BP636" i="229"/>
  <c r="BP635" i="229"/>
  <c r="BP634" i="229"/>
  <c r="BP633" i="229"/>
  <c r="BP632" i="229"/>
  <c r="BP631" i="229"/>
  <c r="BP630" i="229"/>
  <c r="BP629" i="229"/>
  <c r="BP628" i="229"/>
  <c r="BP626" i="229"/>
  <c r="BP625" i="229"/>
  <c r="BP624" i="229"/>
  <c r="BP623" i="229"/>
  <c r="BP622" i="229"/>
  <c r="BP621" i="229"/>
  <c r="BP620" i="229"/>
  <c r="BP618" i="229"/>
  <c r="BP617" i="229"/>
  <c r="BP616" i="229"/>
  <c r="BP615" i="229"/>
  <c r="BP614" i="229"/>
  <c r="E286" i="229"/>
  <c r="E285" i="229"/>
  <c r="E262" i="229"/>
  <c r="E261" i="229"/>
  <c r="E250" i="229"/>
  <c r="E249" i="229"/>
  <c r="CA225" i="229"/>
  <c r="E296" i="229" s="1"/>
  <c r="CA224" i="229"/>
  <c r="E295" i="229" s="1"/>
  <c r="CA223" i="229"/>
  <c r="E294" i="229" s="1"/>
  <c r="CA222" i="229"/>
  <c r="E293" i="229" s="1"/>
  <c r="CA221" i="229"/>
  <c r="E292" i="229" s="1"/>
  <c r="CA220" i="229"/>
  <c r="E291" i="229" s="1"/>
  <c r="CA219" i="229"/>
  <c r="E290" i="229" s="1"/>
  <c r="CA218" i="229"/>
  <c r="E289" i="229" s="1"/>
  <c r="CA217" i="229"/>
  <c r="E288" i="229" s="1"/>
  <c r="CA216" i="229"/>
  <c r="E287" i="229" s="1"/>
  <c r="CA215" i="229"/>
  <c r="CA214" i="229"/>
  <c r="CA213" i="229"/>
  <c r="E284" i="229" s="1"/>
  <c r="CA212" i="229"/>
  <c r="E283" i="229" s="1"/>
  <c r="CA211" i="229"/>
  <c r="E282" i="229" s="1"/>
  <c r="CA210" i="229"/>
  <c r="E281" i="229" s="1"/>
  <c r="CA209" i="229"/>
  <c r="E280" i="229" s="1"/>
  <c r="CA208" i="229"/>
  <c r="E279" i="229" s="1"/>
  <c r="CA207" i="229"/>
  <c r="E278" i="229" s="1"/>
  <c r="CA206" i="229"/>
  <c r="E277" i="229" s="1"/>
  <c r="CA205" i="229"/>
  <c r="E276" i="229" s="1"/>
  <c r="CA204" i="229"/>
  <c r="E275" i="229" s="1"/>
  <c r="CA203" i="229"/>
  <c r="E274" i="229" s="1"/>
  <c r="CA202" i="229"/>
  <c r="E273" i="229" s="1"/>
  <c r="CA201" i="229"/>
  <c r="E272" i="229" s="1"/>
  <c r="CA200" i="229"/>
  <c r="E271" i="229" s="1"/>
  <c r="CA199" i="229"/>
  <c r="E270" i="229" s="1"/>
  <c r="CA198" i="229"/>
  <c r="E269" i="229" s="1"/>
  <c r="CA197" i="229"/>
  <c r="E268" i="229" s="1"/>
  <c r="CA196" i="229"/>
  <c r="E267" i="229" s="1"/>
  <c r="CA195" i="229"/>
  <c r="E266" i="229" s="1"/>
  <c r="CA194" i="229"/>
  <c r="E265" i="229" s="1"/>
  <c r="CA193" i="229"/>
  <c r="E264" i="229" s="1"/>
  <c r="CA192" i="229"/>
  <c r="E263" i="229" s="1"/>
  <c r="CA191" i="229"/>
  <c r="CA190" i="229"/>
  <c r="CA189" i="229"/>
  <c r="E260" i="229" s="1"/>
  <c r="CA188" i="229"/>
  <c r="E259" i="229" s="1"/>
  <c r="CA187" i="229"/>
  <c r="E258" i="229" s="1"/>
  <c r="CA186" i="229"/>
  <c r="E257" i="229" s="1"/>
  <c r="CA185" i="229"/>
  <c r="E256" i="229" s="1"/>
  <c r="CA184" i="229"/>
  <c r="E255" i="229" s="1"/>
  <c r="CA183" i="229"/>
  <c r="E254" i="229" s="1"/>
  <c r="CA182" i="229"/>
  <c r="E253" i="229" s="1"/>
  <c r="CA181" i="229"/>
  <c r="E252" i="229" s="1"/>
  <c r="CA180" i="229"/>
  <c r="E251" i="229" s="1"/>
  <c r="CA179" i="229"/>
  <c r="CA178" i="229"/>
  <c r="CA177" i="229"/>
  <c r="E248" i="229" s="1"/>
  <c r="CA176" i="229"/>
  <c r="E247" i="229" s="1"/>
  <c r="CA175" i="229"/>
  <c r="E246" i="229" s="1"/>
  <c r="CA174" i="229"/>
  <c r="E245" i="229" s="1"/>
  <c r="CA173" i="229"/>
  <c r="E244" i="229" s="1"/>
  <c r="CA172" i="229"/>
  <c r="E243" i="229" s="1"/>
  <c r="CA171" i="229"/>
  <c r="E242" i="229" s="1"/>
  <c r="CA170" i="229"/>
  <c r="E241" i="229" s="1"/>
  <c r="CA169" i="229"/>
  <c r="E240" i="229" s="1"/>
  <c r="CA168" i="229"/>
  <c r="E239" i="229" s="1"/>
  <c r="CA167" i="229"/>
  <c r="E238" i="229" s="1"/>
  <c r="CA166" i="229"/>
  <c r="E237" i="229" s="1"/>
  <c r="CA165" i="229"/>
  <c r="E236" i="229" s="1"/>
  <c r="CA164" i="229"/>
  <c r="E235" i="229" s="1"/>
  <c r="CA163" i="229"/>
  <c r="E234" i="229" s="1"/>
  <c r="CA162" i="229"/>
  <c r="E233" i="229" s="1"/>
  <c r="CA161" i="229"/>
  <c r="E232" i="229" s="1"/>
  <c r="CA160" i="229"/>
  <c r="E231" i="229" s="1"/>
  <c r="CA159" i="229"/>
  <c r="E230" i="229" s="1"/>
  <c r="CA158" i="229"/>
  <c r="E229" i="229" s="1"/>
  <c r="E127" i="229"/>
  <c r="E126" i="229"/>
  <c r="E115" i="229"/>
  <c r="E114" i="229"/>
  <c r="E113" i="229"/>
  <c r="E112" i="229"/>
  <c r="E111" i="229"/>
  <c r="E107" i="229"/>
  <c r="E103" i="229"/>
  <c r="E102" i="229"/>
  <c r="E91" i="229"/>
  <c r="E90" i="229"/>
  <c r="E89" i="229"/>
  <c r="E88" i="229"/>
  <c r="E87" i="229"/>
  <c r="AC78" i="229"/>
  <c r="E130" i="229" s="1"/>
  <c r="AC77" i="229"/>
  <c r="E129" i="229" s="1"/>
  <c r="AC76" i="229"/>
  <c r="E128" i="229" s="1"/>
  <c r="AC75" i="229"/>
  <c r="AC74" i="229"/>
  <c r="AC73" i="229"/>
  <c r="E125" i="229" s="1"/>
  <c r="AC72" i="229"/>
  <c r="E124" i="229" s="1"/>
  <c r="AC71" i="229"/>
  <c r="E123" i="229" s="1"/>
  <c r="AC70" i="229"/>
  <c r="E122" i="229" s="1"/>
  <c r="AC69" i="229"/>
  <c r="E121" i="229" s="1"/>
  <c r="AC68" i="229"/>
  <c r="E120" i="229" s="1"/>
  <c r="AC67" i="229"/>
  <c r="E119" i="229" s="1"/>
  <c r="AC66" i="229"/>
  <c r="E118" i="229" s="1"/>
  <c r="AC65" i="229"/>
  <c r="E117" i="229" s="1"/>
  <c r="AC64" i="229"/>
  <c r="E116" i="229" s="1"/>
  <c r="AC63" i="229"/>
  <c r="AC62" i="229"/>
  <c r="AC61" i="229"/>
  <c r="AC60" i="229"/>
  <c r="AC59" i="229"/>
  <c r="AC58" i="229"/>
  <c r="E110" i="229" s="1"/>
  <c r="AC57" i="229"/>
  <c r="E109" i="229" s="1"/>
  <c r="AC56" i="229"/>
  <c r="E108" i="229" s="1"/>
  <c r="AC55" i="229"/>
  <c r="AC54" i="229"/>
  <c r="E106" i="229" s="1"/>
  <c r="AC53" i="229"/>
  <c r="E105" i="229" s="1"/>
  <c r="AC52" i="229"/>
  <c r="E104" i="229" s="1"/>
  <c r="AC51" i="229"/>
  <c r="AC50" i="229"/>
  <c r="AC49" i="229"/>
  <c r="E101" i="229" s="1"/>
  <c r="AC48" i="229"/>
  <c r="E100" i="229" s="1"/>
  <c r="AC47" i="229"/>
  <c r="E99" i="229" s="1"/>
  <c r="AC46" i="229"/>
  <c r="E98" i="229" s="1"/>
  <c r="AC45" i="229"/>
  <c r="E97" i="229" s="1"/>
  <c r="AC44" i="229"/>
  <c r="E96" i="229" s="1"/>
  <c r="AC43" i="229"/>
  <c r="E95" i="229" s="1"/>
  <c r="AC42" i="229"/>
  <c r="E94" i="229" s="1"/>
  <c r="AC41" i="229"/>
  <c r="E93" i="229" s="1"/>
  <c r="AC40" i="229"/>
  <c r="E92" i="229" s="1"/>
  <c r="AC39" i="229"/>
  <c r="AC38" i="229"/>
  <c r="AC37" i="229"/>
  <c r="AC36" i="229"/>
  <c r="AC35" i="229"/>
  <c r="AC34" i="229"/>
  <c r="E86" i="229" s="1"/>
</calcChain>
</file>

<file path=xl/sharedStrings.xml><?xml version="1.0" encoding="utf-8"?>
<sst xmlns="http://schemas.openxmlformats.org/spreadsheetml/2006/main" count="2532" uniqueCount="1191">
  <si>
    <r>
      <rPr>
        <b/>
        <sz val="11"/>
        <color rgb="FFFF0000"/>
        <rFont val="Calibri"/>
        <family val="2"/>
        <scheme val="minor"/>
      </rPr>
      <t>20231110</t>
    </r>
    <r>
      <rPr>
        <b/>
        <sz val="11"/>
        <color rgb="FF0000FF"/>
        <rFont val="Calibri"/>
        <family val="2"/>
        <scheme val="minor"/>
      </rPr>
      <t>FRI</t>
    </r>
  </si>
  <si>
    <t>Haris Fadilah</t>
  </si>
  <si>
    <t>select</t>
  </si>
  <si>
    <t>)</t>
  </si>
  <si>
    <t>BEFORE</t>
  </si>
  <si>
    <t>AFTER</t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</si>
  <si>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</si>
  <si>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</si>
  <si>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</si>
  <si>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</si>
  <si>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</si>
  <si>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</si>
  <si>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</si>
  <si>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</si>
  <si>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</si>
  <si>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</si>
  <si>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</si>
  <si>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</si>
  <si>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</si>
  <si>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(</t>
  </si>
  <si>
    <t>);</t>
  </si>
  <si>
    <t>begin tran;</t>
  </si>
  <si>
    <t>set</t>
  </si>
  <si>
    <t>--commit tran;</t>
  </si>
  <si>
    <t>APPLICATION_NO</t>
  </si>
  <si>
    <t xml:space="preserve"> </t>
  </si>
  <si>
    <t>from</t>
  </si>
  <si>
    <t>rollback tran;</t>
  </si>
  <si>
    <t>a.AGREEMENT_NO, a.AGREEMENT_EXTERNAL_NO,</t>
  </si>
  <si>
    <t>a.[STATUS],</t>
  </si>
  <si>
    <t>a.FISICAL_STATUS,</t>
  </si>
  <si>
    <t>on a.CODE = b.ASSET_CODE</t>
  </si>
  <si>
    <t>PLAT_NO</t>
  </si>
  <si>
    <t>AGREEMENT_NO</t>
  </si>
  <si>
    <t>1 [1]</t>
  </si>
  <si>
    <t>order by a.AGREEMENT_NO;</t>
  </si>
  <si>
    <t>INVOICE_NO</t>
  </si>
  <si>
    <t>update IFINAMS.dbo.ASSET</t>
  </si>
  <si>
    <t>a.CLIENT_NO, a.CLIENT_NAME,</t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</si>
  <si>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</si>
  <si>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b</t>
    </r>
  </si>
  <si>
    <t>b.PLAT_NO, a.CODE,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</si>
  <si>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a</t>
    </r>
  </si>
  <si>
    <t>a.ASSET_NO,</t>
  </si>
  <si>
    <t>b.CHASSIS_NO, b.ENGINE_NO,</t>
  </si>
  <si>
    <t>CODE</t>
  </si>
  <si>
    <t>a.[RENTAL_STATUS],</t>
  </si>
  <si>
    <t>a.RESERVED_BY,</t>
  </si>
  <si>
    <t>c.AGREEMENT_NO,</t>
  </si>
  <si>
    <t>on a.CODE = c.FA_CODE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</si>
  <si>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c</t>
    </r>
  </si>
  <si>
    <t>on c.AGREEMENT_NO = d.AGREEMENT_NO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</si>
  <si>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AGREEMENT_MAIN</t>
    </r>
    <r>
      <rPr>
        <sz val="11"/>
        <color theme="1"/>
        <rFont val="Consolas"/>
        <family val="3"/>
      </rPr>
      <t xml:space="preserve"> d</t>
    </r>
  </si>
  <si>
    <t>c.FA_CODE,</t>
  </si>
  <si>
    <t>c.ASSET_NO,</t>
  </si>
  <si>
    <t>IS_INVOICE_DEDUCT_PPH</t>
  </si>
  <si>
    <t>IS_RECEIPT_DEDUCT_PPH</t>
  </si>
  <si>
    <t>d.AGREEMENT_STATUS,</t>
  </si>
  <si>
    <t>c.FA_REFF_NO_01,</t>
  </si>
  <si>
    <t>c.FA_REFF_NO_02,</t>
  </si>
  <si>
    <t>c.FA_REFF_NO_03</t>
  </si>
  <si>
    <t>status asset = stock/replacement</t>
  </si>
  <si>
    <t>fisical status = on customer/on hand/cancel</t>
  </si>
  <si>
    <t>rental status = in use/reversed</t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</si>
  <si>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</si>
  <si>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FISICAL_STATUS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</si>
  <si>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RENTAL_STATUS</t>
    </r>
  </si>
  <si>
    <t>stock / replacement</t>
  </si>
  <si>
    <t>on customer / on hand / cancel</t>
  </si>
  <si>
    <t>in use / reversed</t>
  </si>
  <si>
    <t>Ivetta</t>
  </si>
  <si>
    <t>Detail Request:</t>
  </si>
  <si>
    <t>Reason for the Request:</t>
  </si>
  <si>
    <t>After:</t>
  </si>
  <si>
    <t>Before:</t>
  </si>
  <si>
    <t>haris.fadilah@dipostar.com</t>
  </si>
  <si>
    <t>replace(a.AGREEMENT_NO, '.', '/') as AGREEMENT_NO,</t>
  </si>
  <si>
    <t>replace(a.INVOICE_NO, '.', '/') as INVOICE_NO,</t>
  </si>
  <si>
    <t>a.REQUEST_STATUS,</t>
  </si>
  <si>
    <t>a.MOD_BY, a.MOD_DATE</t>
  </si>
  <si>
    <t>Post</t>
  </si>
  <si>
    <t>Hold</t>
  </si>
  <si>
    <t>and a.INVOICE_NO in (</t>
  </si>
  <si>
    <t>a.MOD_BY, a.MOD_DATE, a.MOD_IP_ADDRESS</t>
  </si>
  <si>
    <t>Application:</t>
  </si>
  <si>
    <r>
      <t>and a.REQUEST_STATUS = '</t>
    </r>
    <r>
      <rPr>
        <b/>
        <sz val="11"/>
        <color theme="1"/>
        <rFont val="Consolas"/>
        <family val="3"/>
      </rPr>
      <t>HOLD</t>
    </r>
    <r>
      <rPr>
        <sz val="11"/>
        <color theme="1"/>
        <rFont val="Consolas"/>
        <family val="3"/>
      </rPr>
      <t>'</t>
    </r>
  </si>
  <si>
    <t>a.CODE,</t>
  </si>
  <si>
    <t>b.PLAT_NO,</t>
  </si>
  <si>
    <t>b.MOD_BY, b.MOD_DATE, b.MOD_IP_ADDRESS,</t>
  </si>
  <si>
    <t>a.MOD_BY, a.MOD_DATE, a.MOD_IP_ADDRESS,</t>
  </si>
  <si>
    <t>NULL</t>
  </si>
  <si>
    <t>Kristiani Claudia Andjani</t>
  </si>
  <si>
    <t>join IFINAMS.dbo.ASSET c</t>
  </si>
  <si>
    <t>join IFINAMS.dbo.ASSET_VEHICLE d</t>
  </si>
  <si>
    <t>MOD_BY</t>
  </si>
  <si>
    <t>MOD_DATE</t>
  </si>
  <si>
    <t>MOD_IP_ADDRESS</t>
  </si>
  <si>
    <t>MOD_BY = 'Aryo Budi', -- job</t>
  </si>
  <si>
    <t>from IFINAMS.dbo.ASSET a</t>
  </si>
  <si>
    <t>join IFINAMS.dbo.ASSET_VEHICLE b</t>
  </si>
  <si>
    <t>QUERY</t>
  </si>
  <si>
    <t>left join IFINOPL.dbo.AGREEMENT_ASSET c</t>
  </si>
  <si>
    <t>left join IFINOPL.dbo.AGREEMENT_MAIN d</t>
  </si>
  <si>
    <r>
      <t>--and d.AGREEMENT_STATUS = '</t>
    </r>
    <r>
      <rPr>
        <b/>
        <sz val="11"/>
        <color theme="1"/>
        <rFont val="Consolas"/>
        <family val="3"/>
      </rPr>
      <t>GO LIVE</t>
    </r>
    <r>
      <rPr>
        <sz val="11"/>
        <color theme="1"/>
        <rFont val="Consolas"/>
        <family val="3"/>
      </rPr>
      <t>'</t>
    </r>
  </si>
  <si>
    <r>
      <rPr>
        <b/>
        <sz val="11"/>
        <color rgb="FFFF0000"/>
        <rFont val="Calibri"/>
        <family val="2"/>
        <scheme val="minor"/>
      </rPr>
      <t>20240628</t>
    </r>
    <r>
      <rPr>
        <b/>
        <sz val="11"/>
        <color rgb="FF0000FF"/>
        <rFont val="Calibri"/>
        <family val="2"/>
        <scheme val="minor"/>
      </rPr>
      <t>FRI</t>
    </r>
  </si>
  <si>
    <t>iFinancing</t>
  </si>
  <si>
    <t>Operating Lease</t>
  </si>
  <si>
    <t>Modul:</t>
  </si>
  <si>
    <t>Sub Menu:</t>
  </si>
  <si>
    <t>Amelya Putri Sakie</t>
  </si>
  <si>
    <t>Document</t>
  </si>
  <si>
    <t>left join</t>
  </si>
  <si>
    <t>STOCK</t>
  </si>
  <si>
    <t>127.0.0.1</t>
  </si>
  <si>
    <t>) x</t>
  </si>
  <si>
    <t>) y</t>
  </si>
  <si>
    <t>Finance</t>
  </si>
  <si>
    <t>--b.CHASSIS_NO, b.ENGINE_NO,</t>
  </si>
  <si>
    <t>--a.CLIENT_NO, a.CLIENT_NAME,</t>
  </si>
  <si>
    <t>--a.RESERVED_BY,</t>
  </si>
  <si>
    <t>Fixed Asset Management</t>
  </si>
  <si>
    <t>DESCRIPTION</t>
  </si>
  <si>
    <t>Document Main</t>
  </si>
  <si>
    <r>
      <rPr>
        <b/>
        <sz val="11"/>
        <color rgb="FFFF0000"/>
        <rFont val="Calibri"/>
        <family val="2"/>
        <scheme val="minor"/>
      </rPr>
      <t>20240722</t>
    </r>
    <r>
      <rPr>
        <b/>
        <sz val="11"/>
        <color rgb="FF0000FF"/>
        <rFont val="Calibri"/>
        <family val="2"/>
        <scheme val="minor"/>
      </rPr>
      <t>MON</t>
    </r>
  </si>
  <si>
    <t/>
  </si>
  <si>
    <t>from IFINAMS.dbo.INSURANCE_POLICY_MAIN a</t>
  </si>
  <si>
    <t>MOD_BY = 'Aryo Budi',</t>
  </si>
  <si>
    <t>from IFINDOC.dbo.DOCUMENT_MAIN a</t>
  </si>
  <si>
    <t>on a.CODE = b.DOCUMENT_CODE</t>
  </si>
  <si>
    <t>on a.ASSET_NO = c.CODE</t>
  </si>
  <si>
    <t>on c.CODE = d.ASSET_CODE</t>
  </si>
  <si>
    <t>select --top 10</t>
  </si>
  <si>
    <t>Ragita Putri</t>
  </si>
  <si>
    <t xml:space="preserve">Ragita Putri: </t>
  </si>
  <si>
    <t>c.AGREEMENT_NO, d.AGREEMENT_STATUS,</t>
  </si>
  <si>
    <t>c.ASSET_STATUS, a.[STATUS], a.FISICAL_STATUS, a.RENTAL_STATUS,</t>
  </si>
  <si>
    <t>--c.FA_REFF_NO_01, c.FA_REFF_NO_02, c.FA_REFF_NO_03,</t>
  </si>
  <si>
    <t>ON HAND</t>
  </si>
  <si>
    <t>c.ASSET_NO, --a.ASSET_NO,</t>
  </si>
  <si>
    <t>--c.AGREEMENT_NO, d.AGREEMENT_STATUS,</t>
  </si>
  <si>
    <t>MIGRASI</t>
  </si>
  <si>
    <t>update IFINAMS.dbo.SALE_DETAIL</t>
  </si>
  <si>
    <t>MOD_BY = 'Aryo Budi', -- A3586</t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</si>
  <si>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</si>
  <si>
    <t>--a.AGREEMENT_NO, a.AGREEMENT_EXTERNAL_NO,</t>
  </si>
  <si>
    <t>/*a.CODE, b.ASSET_CODE, */c.FA_CODE,</t>
  </si>
  <si>
    <t>HOLD</t>
  </si>
  <si>
    <t>from IFINAMS.dbo.SALE a</t>
  </si>
  <si>
    <t>Mengubah status maturity dari POST jadi HOLD, dan cancel HANDOVER</t>
  </si>
  <si>
    <t>ACCOUNT MAINTENANCE - MATURITY</t>
  </si>
  <si>
    <t>b.DOC_NO, b.DOC_NAME, d.PLAT_NO,</t>
  </si>
  <si>
    <t>where a.AGREEMENT_NO in (</t>
  </si>
  <si>
    <t>SOLD</t>
  </si>
  <si>
    <r>
      <t>where b.PLAT_NO in ('</t>
    </r>
    <r>
      <rPr>
        <b/>
        <sz val="11"/>
        <color theme="1"/>
        <rFont val="Consolas"/>
        <family val="3"/>
      </rPr>
      <t>B9382UAR</t>
    </r>
    <r>
      <rPr>
        <sz val="11"/>
        <color theme="1"/>
        <rFont val="Consolas"/>
        <family val="3"/>
      </rPr>
      <t>');</t>
    </r>
  </si>
  <si>
    <t>MOD_DATE = getdate(),</t>
  </si>
  <si>
    <t>RENTAL_STATUS = null, -- IN USE</t>
  </si>
  <si>
    <t>FISICAL_STATUS = 'ON HAND', -- ON CUSTOMER</t>
  </si>
  <si>
    <t>Wawan Hermawan</t>
  </si>
  <si>
    <t>Ragita Putri: siang pak</t>
  </si>
  <si>
    <t>--a.ASSET_NO,</t>
  </si>
  <si>
    <t>--c.FA_CODE,</t>
  </si>
  <si>
    <t>--d.AGREEMENT_STATUS,</t>
  </si>
  <si>
    <t>Lessee : SUKSES MANTAP SEJAHTERA</t>
  </si>
  <si>
    <t>x.*,</t>
  </si>
  <si>
    <t>--d.MOD_BY, d.MOD_DATE, d.MOD_IP_ADDRESS,</t>
  </si>
  <si>
    <t>Aryo Budi</t>
  </si>
  <si>
    <t>NPWP</t>
  </si>
  <si>
    <t>select distinct</t>
  </si>
  <si>
    <t>b.AGREEMENT_NO,</t>
  </si>
  <si>
    <t>'|' + a.BILLING_TO_NPWP as BILLING_TO_NPWP,</t>
  </si>
  <si>
    <t>a.NPWP_NAME,</t>
  </si>
  <si>
    <t>a.NPWP_ADDRESS,</t>
  </si>
  <si>
    <t>b.BILLING_TO_NPWP_NEW,</t>
  </si>
  <si>
    <t>b.NPWP_NAME_NEW,</t>
  </si>
  <si>
    <t>B.NPWP_ADDRESS_NEW</t>
  </si>
  <si>
    <t>right join (</t>
  </si>
  <si>
    <t>) b</t>
  </si>
  <si>
    <t>on a.AGREEMENT_NO = replace(b.AGREEMENT_NO, '/', '.')</t>
  </si>
  <si>
    <t>order by b.AGREEMENT_NO</t>
  </si>
  <si>
    <t>a.ASSET_RV_PCT,</t>
  </si>
  <si>
    <t>and ASSET_NO in (</t>
  </si>
  <si>
    <t>|023546872028000</t>
  </si>
  <si>
    <t>|013735303007000</t>
  </si>
  <si>
    <t>|013315965046000</t>
  </si>
  <si>
    <t>|0023546872028000</t>
  </si>
  <si>
    <t>|0013735303007000</t>
  </si>
  <si>
    <t>|0013315965046000</t>
  </si>
  <si>
    <t>BILLING_TO_NPWP</t>
  </si>
  <si>
    <t>NPWP_NAME</t>
  </si>
  <si>
    <t>NPWP_NAME_NEW</t>
  </si>
  <si>
    <t>BILLING_TO_NPWP_NEW</t>
  </si>
  <si>
    <t>y.*</t>
  </si>
  <si>
    <t>|</t>
  </si>
  <si>
    <t>ID</t>
  </si>
  <si>
    <t>BEFORE (NAME)</t>
  </si>
  <si>
    <t>AFTER (NAME)</t>
  </si>
  <si>
    <t>BEFORE (NO)</t>
  </si>
  <si>
    <t>AFTER (NO)</t>
  </si>
  <si>
    <t>|016743767092000</t>
  </si>
  <si>
    <t>|0016743767092000</t>
  </si>
  <si>
    <t>|01.674.376.7-092.000</t>
  </si>
  <si>
    <t>where CODE in (</t>
  </si>
  <si>
    <r>
      <rPr>
        <b/>
        <sz val="11"/>
        <color rgb="FFFF0000"/>
        <rFont val="Calibri"/>
        <family val="2"/>
        <scheme val="minor"/>
      </rPr>
      <t>20240905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-003</t>
    </r>
  </si>
  <si>
    <r>
      <t>m-</t>
    </r>
    <r>
      <rPr>
        <b/>
        <sz val="11"/>
        <color theme="1"/>
        <rFont val="Calibri"/>
        <family val="2"/>
        <scheme val="minor"/>
      </rPr>
      <t>474202</t>
    </r>
  </si>
  <si>
    <t>Revisi Nominal ET - PT. Karya Niaga Abadi</t>
  </si>
  <si>
    <t>Tabita Hasian</t>
  </si>
  <si>
    <t>Account Management &gt;&gt; Early Termination</t>
  </si>
  <si>
    <t>Revisi ET interim karena seharusnya ada tagihan prorate</t>
  </si>
  <si>
    <t>0</t>
  </si>
  <si>
    <t>20,864,516</t>
  </si>
  <si>
    <t>Aryo Prasetyo: Mbak putri (Guest), mohon bantuannya utk tiket myforms 474202 ya, M...</t>
  </si>
  <si>
    <t>sent on September 5, 2024 4:18 PM</t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</si>
  <si>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</si>
  <si>
    <t>a.RENTAL_STATUS,</t>
  </si>
  <si>
    <t>SCRIPT</t>
  </si>
  <si>
    <t>BEFORE-AFTER</t>
  </si>
  <si>
    <t>Tabita Hasian: selamat pagi pak Aryo</t>
  </si>
  <si>
    <t>sent on September 9, 2024 9:52 AM</t>
  </si>
  <si>
    <t>Aryo Prasetyo: Mbak putri (Guest), mohon infonya utk tiket 474202 ini ya    🙏</t>
  </si>
  <si>
    <t>sent on September 9, 2024 10:07 AM</t>
  </si>
  <si>
    <t>Tabita Hasian: oke pak, minta tolong ya Pak</t>
  </si>
  <si>
    <t>sent on September 9, 2024 10:06 AM</t>
  </si>
  <si>
    <t>--b.MOD_BY, b.MOD_DATE, b.MOD_IP_ADDRESS,</t>
  </si>
  <si>
    <t>--c.CODE, c.ITEM_NAME, c.TYPE_NAME_ASSET,</t>
  </si>
  <si>
    <t>--c.MOD_BY, c.MOD_DATE, c.MOD_IP_ADDRESS,</t>
  </si>
  <si>
    <t>d.MOD_BY, d.MOD_DATE, d.MOD_IP_ADDRESS,</t>
  </si>
  <si>
    <t>join IFINAMS.dbo.INSURANCE_POLICY_ASSET b</t>
  </si>
  <si>
    <t>on a.CODE = b.POLICY_CODE</t>
  </si>
  <si>
    <t>on b.FA_CODE = c.CODE</t>
  </si>
  <si>
    <t>a.AGREEMENT_NO,</t>
  </si>
  <si>
    <t>a.AGREEMENT_STATUS,</t>
  </si>
  <si>
    <t>from IFINOPL.dbo.AGREEMENT_MAIN a</t>
  </si>
  <si>
    <t>update IFINOPL.dbo.AGREEMENT_MAIN</t>
  </si>
  <si>
    <t>AGREEMENT_STATUS = 'GO LIVE', -- TERMINATE</t>
  </si>
  <si>
    <t>putri (Guest): Siang pak Aryo Prasetyo mau tanya pak, Untuk ET nya di diskon 100 ...</t>
  </si>
  <si>
    <t>sent on September 9, 2024 3:13 PM</t>
  </si>
  <si>
    <t>Aryo Prasetyo: Mbak Tabita, mohon infonya, utk ET-nya diskon 100 % interim-nya, la...</t>
  </si>
  <si>
    <t>sent on September 9, 2024 3:47 PM</t>
  </si>
  <si>
    <r>
      <rPr>
        <b/>
        <sz val="11"/>
        <color rgb="FFFF0000"/>
        <rFont val="Calibri"/>
        <family val="2"/>
        <scheme val="minor"/>
      </rPr>
      <t>20240910</t>
    </r>
    <r>
      <rPr>
        <b/>
        <sz val="11"/>
        <color rgb="FF0000FF"/>
        <rFont val="Calibri"/>
        <family val="2"/>
        <scheme val="minor"/>
      </rPr>
      <t>TUE</t>
    </r>
  </si>
  <si>
    <t>Tabita Hasian: selamat siang Pak</t>
  </si>
  <si>
    <t>sent on September 10, 2024 11:36 AM</t>
  </si>
  <si>
    <t>Aryo Prasetyo: Mbak putri (Guest), info dr user: Ya betul tdk jadi di-diskon, s...</t>
  </si>
  <si>
    <t>sent on September 10, 2024 11:51 AM</t>
  </si>
  <si>
    <t>update IFINAMS.dbo.INSURANCE_POLICY_MAIN</t>
  </si>
  <si>
    <r>
      <rPr>
        <b/>
        <sz val="11"/>
        <color rgb="FFFF0000"/>
        <rFont val="Calibri"/>
        <family val="2"/>
        <scheme val="minor"/>
      </rPr>
      <t>20240912</t>
    </r>
    <r>
      <rPr>
        <b/>
        <sz val="11"/>
        <color rgb="FF0000FF"/>
        <rFont val="Calibri"/>
        <family val="2"/>
        <scheme val="minor"/>
      </rPr>
      <t>THU</t>
    </r>
  </si>
  <si>
    <t>Tabita Hasian: selamat pagi Pak</t>
  </si>
  <si>
    <t>sent on September 12, 2024 9:02 AM</t>
  </si>
  <si>
    <t>Aryo Prasetyo: Mas raffyanda (Guest), info dr user --&gt; ya betul, Mas</t>
  </si>
  <si>
    <t>sent on September 12, 2024 9:33 AM</t>
  </si>
  <si>
    <t>putri (Guest): Siang pak Aryo Prasetyo Done untuk tiket 474202, mohon di cek kemb...</t>
  </si>
  <si>
    <t>sent on September 12, 2024 11:21 AM</t>
  </si>
  <si>
    <t>Aryo Prasetyo: Mbak Tabita, tiket 474202 --&gt; Revisi Nominal ET - PT. Karya Niag...</t>
  </si>
  <si>
    <t>sent on September 12, 2024 1:21 PM</t>
  </si>
  <si>
    <r>
      <rPr>
        <b/>
        <sz val="11"/>
        <color rgb="FFFF0000"/>
        <rFont val="Calibri"/>
        <family val="2"/>
        <scheme val="minor"/>
      </rPr>
      <t>20240912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-003</t>
    </r>
  </si>
  <si>
    <r>
      <t>m-</t>
    </r>
    <r>
      <rPr>
        <b/>
        <sz val="11"/>
        <color theme="1"/>
        <rFont val="Calibri"/>
        <family val="2"/>
        <scheme val="minor"/>
      </rPr>
      <t>477367</t>
    </r>
  </si>
  <si>
    <t>Mengubah status maturity dari POST jadi HOLD, dan cancel HANDOVER Global Jet Agr 007</t>
  </si>
  <si>
    <t>Agr : 0000007/4/38/09/2022</t>
  </si>
  <si>
    <t>Tabita Hasian: 📷 Sent an image</t>
  </si>
  <si>
    <t>sent on September 12, 2024 1:49 PM</t>
  </si>
  <si>
    <t>Aryo Prasetyo: Mbak putri (Guest), info dr user Total Amount msh belum sesuai krn ...</t>
  </si>
  <si>
    <t>sent on September 12, 2024 2:48 PM</t>
  </si>
  <si>
    <t>sent on September 12, 2024 2:53 PM</t>
  </si>
  <si>
    <t xml:space="preserve">Aryo Prasetyo: Done ya, Mbak Gita   </t>
  </si>
  <si>
    <t>sent on September 12, 2024 3:36 PM</t>
  </si>
  <si>
    <t xml:space="preserve">raffyanda (Guest): Done ya pak  </t>
  </si>
  <si>
    <t>sent on September 12, 2024 3:18 PM</t>
  </si>
  <si>
    <t>Aryo Prasetyo: Done ya, Mbak</t>
  </si>
  <si>
    <t>sent on September 12, 2024 3:39 PM</t>
  </si>
  <si>
    <r>
      <rPr>
        <b/>
        <sz val="11"/>
        <color rgb="FFFF0000"/>
        <rFont val="Calibri"/>
        <family val="2"/>
        <scheme val="minor"/>
      </rPr>
      <t>20240913</t>
    </r>
    <r>
      <rPr>
        <b/>
        <sz val="11"/>
        <color rgb="FF0000FF"/>
        <rFont val="Calibri"/>
        <family val="2"/>
        <scheme val="minor"/>
      </rPr>
      <t>FRI</t>
    </r>
  </si>
  <si>
    <t>ASSET</t>
  </si>
  <si>
    <t>PT. DIPO STAR FINANCE</t>
  </si>
  <si>
    <t>b.ID, b.DOCUMENT_CODE,</t>
  </si>
  <si>
    <t>DOC_NAME_OLD</t>
  </si>
  <si>
    <t>DOC_NAME_NEW</t>
  </si>
  <si>
    <t>DOCUMENT_CODE</t>
  </si>
  <si>
    <t>DOC_NO</t>
  </si>
  <si>
    <t>DOC_NAME</t>
  </si>
  <si>
    <t>2023-11-16 10:19:19</t>
  </si>
  <si>
    <t>sent on September 12, 2024 4:54 PM</t>
  </si>
  <si>
    <t>Aryo Prasetyo: Pagi Mas raffyanda (Guest), ada pertanyaan dr user PPN &amp; PPH-ny...</t>
  </si>
  <si>
    <t>sent on September 13, 2024 10:04 AM</t>
  </si>
  <si>
    <t>raffyanda (Guest): PPN PPH akan terhitung ketika sudah menjadi invoice pak Aryo Pr...</t>
  </si>
  <si>
    <t>sent on September 13, 2024 10:48 AM</t>
  </si>
  <si>
    <t>Aryo Prasetyo: Noted Mas raffyanda (Guest), terima kasih infonya</t>
  </si>
  <si>
    <t>sent on September 13, 2024 11:00 AM</t>
  </si>
  <si>
    <t>Ragita Putri: sudah jd invoice ini</t>
  </si>
  <si>
    <t>sent on September 13, 2024 1:58 PM</t>
  </si>
  <si>
    <t>Aryo Prasetyo: Mas raffyanda (Guest), info &amp; screenshot dr user:   Sdh jadi ...</t>
  </si>
  <si>
    <t>sent on September 13, 2024 2:06 PM</t>
  </si>
  <si>
    <t>c.MOD_BY, c.MOD_DATE, c.MOD_IP_ADDRESS</t>
  </si>
  <si>
    <t>putri (Guest): akan kami cek dahulu ya pak Aryo Prasetyo</t>
  </si>
  <si>
    <t>sent on September 12, 2024 1:52 PM</t>
  </si>
  <si>
    <t>Haris Fadilah: Siang pak aryo, bisa di bantu pak untuk tiket 477367.   untuk mat...</t>
  </si>
  <si>
    <t>sent on Friday, September 13, 2024 15:15</t>
  </si>
  <si>
    <t>Status Cancel</t>
  </si>
  <si>
    <t>Tabita Hasian: Pak, boleh minta tolong dibantu untuk pengajuan data maintenance ...</t>
  </si>
  <si>
    <t>sent on September 17, 2024 10:50 AM</t>
  </si>
  <si>
    <r>
      <t>m-</t>
    </r>
    <r>
      <rPr>
        <b/>
        <sz val="11"/>
        <color theme="1"/>
        <rFont val="Calibri"/>
        <family val="2"/>
        <scheme val="minor"/>
      </rPr>
      <t>477618</t>
    </r>
  </si>
  <si>
    <t>Cancel Maturity Extend - PT. Gonusa Prima Distribusi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</si>
  <si>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-004</t>
    </r>
  </si>
  <si>
    <t>Account Maintenance - Maturity</t>
  </si>
  <si>
    <t>Mohon bantuannya untuk cancel pengajuan maturity extend a.n PT. Gonusa Prima Distribusi (No. Agr 0000220/4/03/09/2023).</t>
  </si>
  <si>
    <t>status maturity pada system iFinancing sudah approved, sedangkan customer batal melakukan extend sewa kendaraan.</t>
  </si>
  <si>
    <t>Lessee membatalkan extend sewa kendaraan</t>
  </si>
  <si>
    <t>Maturity Status &gt;&gt; Approve</t>
  </si>
  <si>
    <t>Maturity Status &gt;&gt; Cancel</t>
  </si>
  <si>
    <t>Aryo Prasetyo: Siang Mbak putri (Guest), mohon bantuannya utk 2 tiket myforms beri...</t>
  </si>
  <si>
    <t>sent on September 17, 2024 2:02 PM</t>
  </si>
  <si>
    <t>--a.POLICY_STATUS, a.POLICY_PAYMENT_STATUS,</t>
  </si>
  <si>
    <t>--d.ASSET_CODE, d.TYPE_ITEM_NAME,</t>
  </si>
  <si>
    <t>d.PLAT_NO, d.COLOUR,</t>
  </si>
  <si>
    <t>b.CODE, b.POLICY_CODE, b.FA_CODE,</t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</si>
  <si>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</si>
  <si>
    <t>b.PLAT_NO, b.CHASSIS_NO, b.ENGINE_NO,</t>
  </si>
  <si>
    <t>--c.AGREEMENT_NO,</t>
  </si>
  <si>
    <t>--c.ASSET_NO,</t>
  </si>
  <si>
    <t>--c.FA_REFF_NO_01,</t>
  </si>
  <si>
    <t>--c.FA_REFF_NO_02,</t>
  </si>
  <si>
    <t>--c.FA_REFF_NO_03,</t>
  </si>
  <si>
    <t xml:space="preserve">--MOD_BY = 'Aryo Budi', -- </t>
  </si>
  <si>
    <t xml:space="preserve">--MOD_DATE = getdate() -- </t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</si>
  <si>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</si>
  <si>
    <t>Haris Fadilah: Pagi Pak aryo, bisa di bantu untuk FU IMS untuk tiket 477367.  ...</t>
  </si>
  <si>
    <t>sent on Thursday, September 19, 2024 09:17</t>
  </si>
  <si>
    <t>Aryo Prasetyo: Mbak putri (Guest), mohon infonya utk tiket 477367 ya, Mbak   🙏</t>
  </si>
  <si>
    <t>sent on September 19, 2024 9:33 AM</t>
  </si>
  <si>
    <r>
      <t>where a.CODE = '</t>
    </r>
    <r>
      <rPr>
        <b/>
        <sz val="11"/>
        <color theme="1"/>
        <rFont val="Consolas"/>
        <family val="3"/>
      </rPr>
      <t>4120034638</t>
    </r>
    <r>
      <rPr>
        <sz val="11"/>
        <color theme="1"/>
        <rFont val="Consolas"/>
        <family val="3"/>
      </rPr>
      <t>'</t>
    </r>
  </si>
  <si>
    <r>
      <t>where CODE = '</t>
    </r>
    <r>
      <rPr>
        <b/>
        <sz val="11"/>
        <color theme="1"/>
        <rFont val="Consolas"/>
        <family val="3"/>
      </rPr>
      <t>4120034638</t>
    </r>
    <r>
      <rPr>
        <sz val="11"/>
        <color theme="1"/>
        <rFont val="Consolas"/>
        <family val="3"/>
      </rPr>
      <t>';</t>
    </r>
  </si>
  <si>
    <r>
      <t>a.</t>
    </r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</si>
  <si>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ON HAND</t>
    </r>
    <r>
      <rPr>
        <sz val="11"/>
        <color theme="1"/>
        <rFont val="Consolas"/>
        <family val="3"/>
      </rPr>
      <t>', -- ON CUSTOMER</t>
    </r>
  </si>
  <si>
    <t>BEFORE (ADDRESS)</t>
  </si>
  <si>
    <t>AFTER (ADDRESS)</t>
  </si>
  <si>
    <t>sent on September 19, 2024 11:03 AM</t>
  </si>
  <si>
    <t>Aryo Prasetyo: Mbak putri (Guest), mohon infonya utk tiket 477618 ya, Mbak   🙏</t>
  </si>
  <si>
    <t>sent on September 19, 2024 11:35 AM</t>
  </si>
  <si>
    <t>SELL AND DISPOSAL - SELL REQUEST</t>
  </si>
  <si>
    <t>Ayu Shabilla Ghazani</t>
  </si>
  <si>
    <t>Dear Team,</t>
  </si>
  <si>
    <r>
      <rPr>
        <b/>
        <sz val="11"/>
        <color rgb="FFFF0000"/>
        <rFont val="Calibri"/>
        <family val="2"/>
        <scheme val="minor"/>
      </rPr>
      <t>20241001</t>
    </r>
    <r>
      <rPr>
        <b/>
        <sz val="11"/>
        <color rgb="FF0000FF"/>
        <rFont val="Calibri"/>
        <family val="2"/>
        <scheme val="minor"/>
      </rPr>
      <t>TUE</t>
    </r>
  </si>
  <si>
    <t>Tabita Hasian: siang Pak Aryo Prasetyo.. yg ini sudah diproses kah Pak? mohon ...</t>
  </si>
  <si>
    <t>sent on September 30, 2024 4:28 PM</t>
  </si>
  <si>
    <t>putri (Guest): Sore pak Aryo Prasetyo Terkait tiket477367 , boleh minta tolong ba...</t>
  </si>
  <si>
    <t>sent on September 30, 2024 3:45 PM</t>
  </si>
  <si>
    <t>Aryo Prasetyo: Pagi Mbak putri (Guest), maaf kemarin sy izin cuti. Baik Mbak, s...</t>
  </si>
  <si>
    <t>sent on October 1, 2024 8:18 AM</t>
  </si>
  <si>
    <t>Aryo Prasetyo: Pagi Pak Haris. Tiket 477367, mohon bantuannya utk cancel hand ove...</t>
  </si>
  <si>
    <t>sent on October 1, 2024 8:21 AM</t>
  </si>
  <si>
    <t>Aryo Prasetyo: Mbak putri (Guest), tiket 477367 sudah di-cancel hand over-nya, moh...</t>
  </si>
  <si>
    <t>sent on October 1, 2024 8:35 AM</t>
  </si>
  <si>
    <t>putri (Guest): Selamat Pagi Pak, Terkait case ini</t>
  </si>
  <si>
    <t>sent on September 30, 2024 10:04 AM</t>
  </si>
  <si>
    <t>Aryo Prasetyo: Mbak Tabita, tiket 477618 Info dr IMS --&gt; krn maturity extend...</t>
  </si>
  <si>
    <t>sent on October 1, 2024 9:08 AM</t>
  </si>
  <si>
    <t>NPWP_ADDRESS</t>
  </si>
  <si>
    <t>NPWP_ADDRESS_NEW</t>
  </si>
  <si>
    <t>Request Raw Data IFIN for September 2024 - September 2025</t>
  </si>
  <si>
    <t>Muhammad Rifki Ramadhan</t>
  </si>
  <si>
    <t>muhammad.rifki@dipostar.com</t>
  </si>
  <si>
    <t>Daniel Ebeneizer</t>
  </si>
  <si>
    <t>BIRO JASA &gt; ORDER TO BUREAU</t>
  </si>
  <si>
    <t>RV</t>
  </si>
  <si>
    <t>0002718/4/08/10/2024</t>
  </si>
  <si>
    <r>
      <rPr>
        <b/>
        <sz val="11"/>
        <color rgb="FFFF0000"/>
        <rFont val="Calibri"/>
        <family val="2"/>
        <scheme val="minor"/>
      </rPr>
      <t>20241003</t>
    </r>
    <r>
      <rPr>
        <b/>
        <sz val="11"/>
        <color rgb="FF0000FF"/>
        <rFont val="Calibri"/>
        <family val="2"/>
        <scheme val="minor"/>
      </rPr>
      <t>THU</t>
    </r>
  </si>
  <si>
    <t>Aryo Prasetyo: Pagi Mbak Tabita, maaf ke-skip, sy cek lg ya Mbak</t>
  </si>
  <si>
    <t>sent on October 3, 2024 9:38 AM</t>
  </si>
  <si>
    <r>
      <rPr>
        <b/>
        <sz val="11"/>
        <color rgb="FFFF0000"/>
        <rFont val="Calibri"/>
        <family val="2"/>
        <scheme val="minor"/>
      </rPr>
      <t>20241004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-003</t>
    </r>
  </si>
  <si>
    <t>join IFINAMS.dbo.ASSET ast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</si>
  <si>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</si>
  <si>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-001</t>
    </r>
  </si>
  <si>
    <t>TICKETS</t>
  </si>
  <si>
    <t>putri (Guest): Selamat Pagi pak Wawan Hermawan, pak Aryo Prasetyo,  Maaf Pak, say...</t>
  </si>
  <si>
    <t>sent on October 7, 2024 8:52 AM</t>
  </si>
  <si>
    <t>469119</t>
  </si>
  <si>
    <t>477327</t>
  </si>
  <si>
    <t>478195</t>
  </si>
  <si>
    <t>478473</t>
  </si>
  <si>
    <t>479731</t>
  </si>
  <si>
    <t>481555</t>
  </si>
  <si>
    <t>482029</t>
  </si>
  <si>
    <t>482355</t>
  </si>
  <si>
    <t>482395</t>
  </si>
  <si>
    <t>482431</t>
  </si>
  <si>
    <t>482638</t>
  </si>
  <si>
    <t>482642</t>
  </si>
  <si>
    <t>482759</t>
  </si>
  <si>
    <t>482856</t>
  </si>
  <si>
    <t>482873</t>
  </si>
  <si>
    <t>483056</t>
  </si>
  <si>
    <t>Eddy Rakhman</t>
  </si>
  <si>
    <t>Tabita Hasian: selamat pagi Pak Aryo Prasetyo</t>
  </si>
  <si>
    <t>sent on October 7, 2024 9:52 AM</t>
  </si>
  <si>
    <t>Aryo Prasetyo: Mbak putri (Guest), berikut file2nya ya</t>
  </si>
  <si>
    <t>sent on October 7, 2024 10:03 AM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</si>
  <si>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</si>
  <si>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r>
      <t>f-</t>
    </r>
    <r>
      <rPr>
        <b/>
        <sz val="11"/>
        <color theme="1"/>
        <rFont val="Calibri"/>
        <family val="2"/>
        <scheme val="minor"/>
      </rPr>
      <t>2327906</t>
    </r>
  </si>
  <si>
    <t>Penarikan Data Report Depreciation Fixed Asset</t>
  </si>
  <si>
    <t>Poppy Arisandy Dwiningtias</t>
  </si>
  <si>
    <t>poppy.dwiningtias@dipostar.com</t>
  </si>
  <si>
    <t>CONTOH GENERATE REPORT</t>
  </si>
  <si>
    <r>
      <t>m-</t>
    </r>
    <r>
      <rPr>
        <b/>
        <sz val="11"/>
        <color theme="1"/>
        <rFont val="Calibri"/>
        <family val="2"/>
        <scheme val="minor"/>
      </rPr>
      <t>484470</t>
    </r>
  </si>
  <si>
    <t>UBAH REGISTER</t>
  </si>
  <si>
    <t>Muhammad Rafi</t>
  </si>
  <si>
    <t>BIRO JASA &gt; ORDER TO BERAU</t>
  </si>
  <si>
    <t>Dikarenakan info dari tim accounting untuk service tersebut akan dimasukan ke PREPAID</t>
  </si>
  <si>
    <t>BALIK NAMA</t>
  </si>
  <si>
    <t>PERPANJANG STNK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</si>
  <si>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-003</t>
    </r>
  </si>
  <si>
    <t>a.CODE, a.ORDER_NO,</t>
  </si>
  <si>
    <t>a.ORDER_REMARKS,</t>
  </si>
  <si>
    <t>from IFINAMS.dbo.ORDER_MAIN a</t>
  </si>
  <si>
    <t>where a.CODE = '1000.ODM.2409.000064'</t>
  </si>
  <si>
    <r>
      <t>where a.CODE = '</t>
    </r>
    <r>
      <rPr>
        <b/>
        <sz val="11"/>
        <color theme="1"/>
        <rFont val="Consolas"/>
        <family val="3"/>
      </rPr>
      <t>1000.ODM.2409.000064</t>
    </r>
    <r>
      <rPr>
        <sz val="11"/>
        <color theme="1"/>
        <rFont val="Consolas"/>
        <family val="3"/>
      </rPr>
      <t>'</t>
    </r>
  </si>
  <si>
    <r>
      <t>m-</t>
    </r>
    <r>
      <rPr>
        <b/>
        <sz val="11"/>
        <color theme="1"/>
        <rFont val="Calibri"/>
        <family val="2"/>
        <scheme val="minor"/>
      </rPr>
      <t>484796</t>
    </r>
  </si>
  <si>
    <t>Revisi Nomor NPWP</t>
  </si>
  <si>
    <t>SELL AND DISPOSAL - SELL SETTLEMENT</t>
  </si>
  <si>
    <t>Revisi nomor NPWP, berikut detail unit :</t>
  </si>
  <si>
    <t>revisi nomor npwp</t>
  </si>
  <si>
    <t>12052301408000</t>
  </si>
  <si>
    <t>312052301408000</t>
  </si>
  <si>
    <t>update IFINAMS.dbo.ORDER_MAIN</t>
  </si>
  <si>
    <t>ORDER_REMARKS = 'PERPANJANG STNK', -- BALIK NAMA</t>
  </si>
  <si>
    <t>MOD_BY = 'Aryo Budi', -- A3732</t>
  </si>
  <si>
    <t>MOD_DATE = getdate(), -- 2024-09-23 17:51:45.853</t>
  </si>
  <si>
    <t>MOD_IP_ADDRESS = '' -- 35.191.51.77</t>
  </si>
  <si>
    <t>where CODE = '1000.ODM.2409.000064'</t>
  </si>
  <si>
    <t>Aryo Prasetyo: Siang Pak Muhammad Rafi. Ticket 484470 --&gt; Ubah Register --&gt;...</t>
  </si>
  <si>
    <t>sent on October 7, 2024 11:23 AM</t>
  </si>
  <si>
    <r>
      <t xml:space="preserve">sell code : </t>
    </r>
    <r>
      <rPr>
        <b/>
        <sz val="11"/>
        <color theme="1"/>
        <rFont val="Calibri"/>
        <family val="2"/>
        <scheme val="minor"/>
      </rPr>
      <t>1000.SL.2403.00013</t>
    </r>
  </si>
  <si>
    <t>1000.SL.2403.00013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</si>
  <si>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4120032796</t>
    </r>
  </si>
  <si>
    <t>4120032796</t>
  </si>
  <si>
    <r>
      <t xml:space="preserve">nopol : </t>
    </r>
    <r>
      <rPr>
        <b/>
        <sz val="11"/>
        <color theme="1"/>
        <rFont val="Calibri"/>
        <family val="2"/>
        <scheme val="minor"/>
      </rPr>
      <t>T9642DD</t>
    </r>
  </si>
  <si>
    <t>T9642DD</t>
  </si>
  <si>
    <t>a.ID, a.SALE_CODE,</t>
  </si>
  <si>
    <t>a.ASSET_CODE,</t>
  </si>
  <si>
    <t>a.BUYER_NPWP,</t>
  </si>
  <si>
    <t>from IFINAMS.dbo.SALE_DETAIL a</t>
  </si>
  <si>
    <t>where a.SALE_CODE = '1000.SL.2403.00013'</t>
  </si>
  <si>
    <t>and a.ASSET_CODE = '4120032796';</t>
  </si>
  <si>
    <t>BUYER_NPWP = '312052301408000', -- 12052301408000</t>
  </si>
  <si>
    <t>MOD_DATE = getdate(), -- 2024-10-04 09:29:53.780</t>
  </si>
  <si>
    <t>MOD_IP_ADDRESS = 'M-484796' -- 127.0.0.1</t>
  </si>
  <si>
    <t>where ID = 262</t>
  </si>
  <si>
    <t>Aryo Prasetyo: Siang Mbak Kristiani. Ticket 484796 --&gt; Revisi Nomor NPWP --&amp;g...</t>
  </si>
  <si>
    <t>sent on October 7, 2024 11:49 AM</t>
  </si>
  <si>
    <t>select --top 100</t>
  </si>
  <si>
    <t>astDpr.ASSET_CODE [Asset Code],</t>
  </si>
  <si>
    <t>ast.ITEM_NAME [Asset Name],</t>
  </si>
  <si>
    <t>astVhc.MERK_NAME [Merk],</t>
  </si>
  <si>
    <t>ast.AGREEMENT_NO [Agreement No],</t>
  </si>
  <si>
    <t>ast.CLIENT_NAME [Client Name],</t>
  </si>
  <si>
    <t>ast.PURCHASE_DATE [Purchase Date],</t>
  </si>
  <si>
    <t>ast.PURCHASE_PRICE [Purchase Price],</t>
  </si>
  <si>
    <t>ast.NET_BOOK_VALUE_COMM [Net Book Value],</t>
  </si>
  <si>
    <t>ast.RESIDUAL_VALUE [Residual Value],</t>
  </si>
  <si>
    <t>astDpr.DEPRECIATION_AMOUNT [Depreciation This Month],</t>
  </si>
  <si>
    <t>--astDpr.PURCHASE_AMOUNT - astDpr.NET_BOOK_VALUE_COMMERCIAL [Total Depreciation],</t>
  </si>
  <si>
    <t>ast.PURCHASE_PRICE - ast.NET_BOOK_VALUE_COMM [Total Depreciation],</t>
  </si>
  <si>
    <t>from IFINAMS.dbo.ASSET_DEPRECIATION_SCHEDULE_COMMERCIAL astDpr</t>
  </si>
  <si>
    <t>on astDpr.ASSET_CODE = ast.CODE</t>
  </si>
  <si>
    <t>join IFINAMS.dbo.ASSET_VEHICLE astVhc</t>
  </si>
  <si>
    <t>on ast.CODE = astVhc.ASSET_CODE</t>
  </si>
  <si>
    <t>astDpr.ACCUM_DEPRE_AMOUNT [Total Accumulation]</t>
  </si>
  <si>
    <t>order by astDpr.DEPRECIATION_DATE</t>
  </si>
  <si>
    <t>where astDpr.DEPRECIATION_DATE &gt; '2023-12-31'</t>
  </si>
  <si>
    <t>and astDpr.DEPRECIATION_DATE &lt; '2024-10-05'</t>
  </si>
  <si>
    <t>--where year(astDpr.DEPRECIATION_DATE) = 2020 -- 2021/2022/2023</t>
  </si>
  <si>
    <r>
      <t xml:space="preserve">Pada Order No. </t>
    </r>
    <r>
      <rPr>
        <b/>
        <sz val="11"/>
        <color theme="1"/>
        <rFont val="Calibri"/>
        <family val="2"/>
        <scheme val="minor"/>
      </rPr>
      <t>1000.ODM.2409.000064</t>
    </r>
    <r>
      <rPr>
        <sz val="11"/>
        <color theme="1"/>
        <rFont val="Calibri"/>
        <family val="2"/>
        <scheme val="minor"/>
      </rPr>
      <t>, mohon bantuannya untuk ubah Register Code 1000.RMN.2409.000980 dari "BALIK NAMA" menjadi "PERPANJANG STNK"</t>
    </r>
  </si>
  <si>
    <t>1000.ODM.2409.000064</t>
  </si>
  <si>
    <t>c.CODE,</t>
  </si>
  <si>
    <t>c.REGISTER_REMARKS,</t>
  </si>
  <si>
    <t>join IFINAMS.dbo.ORDER_DETAIL b</t>
  </si>
  <si>
    <t>on a.CODE = b.ORDER_CODE</t>
  </si>
  <si>
    <t>join IFINAMS.dbo.REGISTER_MAIN c</t>
  </si>
  <si>
    <t>on b.REGISTER_CODE = c.CODE</t>
  </si>
  <si>
    <t>update IFINAMS.dbo.REGISTER_MAIN</t>
  </si>
  <si>
    <t>REGISTER_REMARKS = 'PERPANJANG STNK', -- BALIK NAMA</t>
  </si>
  <si>
    <t>MOD_DATE = getdate(), -- 2024-09-23 17:53:15.213</t>
  </si>
  <si>
    <t>MOD_IP_ADDRESS = 'M-484470' -- 35.191.8.195</t>
  </si>
  <si>
    <t>where CODE = '1000.RMN.2409.000980'</t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</si>
  <si>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</si>
  <si>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</si>
  <si>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t>f-</t>
    </r>
    <r>
      <rPr>
        <b/>
        <sz val="11"/>
        <color theme="1"/>
        <rFont val="Calibri"/>
        <family val="2"/>
        <scheme val="minor"/>
      </rPr>
      <t>2327932</t>
    </r>
  </si>
  <si>
    <t>Sabilla Pravita Larrasati (Guest): pagi pak aryo, tiket ini https://dipostar-suppo...</t>
  </si>
  <si>
    <t>sent on Tuesday, October 8, 2024 07:51</t>
  </si>
  <si>
    <t>Revisi Status Unit Agreement 0001490/4/01/09/2023</t>
  </si>
  <si>
    <t>i.vetta@dipostar.com</t>
  </si>
  <si>
    <t>0001490/4/01/09/2023</t>
  </si>
  <si>
    <t>where a.AGREEMENT_NO = replace('0001490/4/01/09/2023', '/', '.');</t>
  </si>
  <si>
    <t>MOD_DATE = getdate(), -- 2024-10-04 15:58:29.743</t>
  </si>
  <si>
    <t>MOD_IP_ADDRESS = 'F-2327932' -- 127.0.0.1</t>
  </si>
  <si>
    <t>where AGREEMENT_NO = replace('0001490/4/01/09/2023', '/', '.');</t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</si>
  <si>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-004</t>
    </r>
  </si>
  <si>
    <t>Sabilla Pravita Larrasati (Guest): pak yg case ini, minta tlg diupdate pak status ...</t>
  </si>
  <si>
    <t>sent on Tuesday, October 8, 2024 11:44</t>
  </si>
  <si>
    <t>AGREEMENT_STATUS = 'TERMINATE', -- GO LIVE</t>
  </si>
  <si>
    <t>MOD_IP_ADDRESS = 'F-2327932'</t>
  </si>
  <si>
    <t>c.ASSET_STATUS, --a.[STATUS], a.FISICAL_STATUS, a.RENTAL_STATUS,</t>
  </si>
  <si>
    <t>c.MOD_BY, c.MOD_DATE, c.MOD_IP_ADDRESS,</t>
  </si>
  <si>
    <t>where d.AGREEMENT_NO = replace('0001490/4/01/09/2023', '/', '.')</t>
  </si>
  <si>
    <t>and c.ASSET_NO in (</t>
  </si>
  <si>
    <t>'0001490.4.01.09.2023-3',</t>
  </si>
  <si>
    <t>'0001490.4.01.09.2023-4',</t>
  </si>
  <si>
    <t>'0001490.4.01.09.2023-5'</t>
  </si>
  <si>
    <t>update IFINOPL.dbo.AGREEMENT_ASSET</t>
  </si>
  <si>
    <t>ASSET_STATUS = 'RETURN', -- RENTED</t>
  </si>
  <si>
    <t>where AGREEMENT_NO = replace('0001490/4/01/09/2023', '/', '.')</t>
  </si>
  <si>
    <r>
      <t>m-</t>
    </r>
    <r>
      <rPr>
        <b/>
        <sz val="11"/>
        <color theme="1"/>
        <rFont val="Calibri"/>
        <family val="2"/>
        <scheme val="minor"/>
      </rPr>
      <t>485711</t>
    </r>
  </si>
  <si>
    <t>IFIN - REVISI NOMOR POLIS PADA DETAIL ASSET</t>
  </si>
  <si>
    <t>Revisi nomer polis yang terdaftar pada detail asset tidak sesuai dengan nomer polis aslinya</t>
  </si>
  <si>
    <t>No polis tidak sesuai</t>
  </si>
  <si>
    <t>no chasis dan no polis</t>
  </si>
  <si>
    <t>no chasis dan revisi no polis</t>
  </si>
  <si>
    <t>MHKB3BA1JNK086119</t>
  </si>
  <si>
    <t>A0915613-1</t>
  </si>
  <si>
    <r>
      <rPr>
        <b/>
        <sz val="11"/>
        <color theme="1"/>
        <rFont val="Calibri"/>
        <family val="2"/>
        <scheme val="minor"/>
      </rPr>
      <t>MHKB3BA1JNK086119</t>
    </r>
    <r>
      <rPr>
        <sz val="11"/>
        <color theme="1"/>
        <rFont val="Calibri"/>
        <family val="2"/>
        <scheme val="minor"/>
      </rPr>
      <t xml:space="preserve"> = </t>
    </r>
    <r>
      <rPr>
        <b/>
        <sz val="11"/>
        <color theme="1"/>
        <rFont val="Calibri"/>
        <family val="2"/>
        <scheme val="minor"/>
      </rPr>
      <t>A0915613-1</t>
    </r>
    <r>
      <rPr>
        <sz val="11"/>
        <color theme="1"/>
        <rFont val="Calibri"/>
        <family val="2"/>
        <scheme val="minor"/>
      </rPr>
      <t xml:space="preserve"> dan </t>
    </r>
    <r>
      <rPr>
        <b/>
        <sz val="11"/>
        <color theme="1"/>
        <rFont val="Calibri"/>
        <family val="2"/>
        <scheme val="minor"/>
      </rPr>
      <t>A0915613-1</t>
    </r>
  </si>
  <si>
    <r>
      <rPr>
        <b/>
        <sz val="11"/>
        <color theme="1"/>
        <rFont val="Calibri"/>
        <family val="2"/>
        <scheme val="minor"/>
      </rPr>
      <t>MHKB3BA1JNK086119</t>
    </r>
    <r>
      <rPr>
        <sz val="11"/>
        <color theme="1"/>
        <rFont val="Calibri"/>
        <family val="2"/>
        <scheme val="minor"/>
      </rPr>
      <t xml:space="preserve"> = </t>
    </r>
    <r>
      <rPr>
        <b/>
        <sz val="11"/>
        <color theme="1"/>
        <rFont val="Calibri"/>
        <family val="2"/>
        <scheme val="minor"/>
      </rPr>
      <t>A0930009</t>
    </r>
  </si>
  <si>
    <t>A0930009</t>
  </si>
  <si>
    <t>Aryo Budi Dwikarso Prasetyo (Guest): Agreement sdh dibalikin ke TERMINATE3 unit sd...</t>
  </si>
  <si>
    <t>sent on Tuesday, October 8, 2024 14:01</t>
  </si>
  <si>
    <t>'4120035698',</t>
  </si>
  <si>
    <t>'4120035690',</t>
  </si>
  <si>
    <t>'4120035688'</t>
  </si>
  <si>
    <t>Aryo Budi Dwikarso Prasetyo (Guest): FISICAL_STATUS = ON HAND--&gt; done ya, Mbak </t>
  </si>
  <si>
    <t>sent on Tuesday, October 8, 2024 14:27</t>
  </si>
  <si>
    <t>AGREEMENT_NO = null, -- 0001490.4.01.09.2023</t>
  </si>
  <si>
    <t>AGREEMENT_EXTERNAL_NO = null, -- 0001490/4/01/09/2023</t>
  </si>
  <si>
    <t>CLIENT_NO = null,</t>
  </si>
  <si>
    <t>CLIENT_NAME = null,</t>
  </si>
  <si>
    <t>Tabita Hasian: selamat siang Pak Aryo Prasetyo</t>
  </si>
  <si>
    <t>sent on October 8, 2024 2:08 PM</t>
  </si>
  <si>
    <r>
      <rPr>
        <b/>
        <sz val="11"/>
        <color rgb="FFFF0000"/>
        <rFont val="Calibri"/>
        <family val="2"/>
        <scheme val="minor"/>
      </rPr>
      <t>20241009</t>
    </r>
    <r>
      <rPr>
        <b/>
        <sz val="11"/>
        <color rgb="FF0000FF"/>
        <rFont val="Calibri"/>
        <family val="2"/>
        <scheme val="minor"/>
      </rPr>
      <t>WED</t>
    </r>
  </si>
  <si>
    <t>'select ' + char(39) + a.table_catalog + '.' + a.table_schema + '.' + a.table_name + char(39) + ' xtable, ' +</t>
  </si>
  <si>
    <t>char(39) + a.column_name + char(39) + ' xcolumn, ' +</t>
  </si>
  <si>
    <t>'from ' + a.table_catalog + '.' + a.table_schema + '.' + a.table_name + ' a ' +</t>
  </si>
  <si>
    <t>'union all'</t>
  </si>
  <si>
    <t>from information_schema.columns a</t>
  </si>
  <si>
    <t>where a.table_name != 'sysdiagrams'</t>
  </si>
  <si>
    <t>and a.table_name not like 'Z%'</t>
  </si>
  <si>
    <t>and a.table_name not like 'X%'</t>
  </si>
  <si>
    <t>and a.table_name not like 'TMP%'</t>
  </si>
  <si>
    <t>and a.table_name not like 'TEMP%'</t>
  </si>
  <si>
    <t>and a.table_name not like 'RPT%'</t>
  </si>
  <si>
    <t>and a.column_name not in (</t>
  </si>
  <si>
    <t>'CRE_BY', 'CRE_DATE', 'CRE_IP_ADDRESS',</t>
  </si>
  <si>
    <t>'MOD_BY', 'MOD_DATE', 'MOD_IP_ADDRESS'</t>
  </si>
  <si>
    <t>and a.column_name not like '%CODE%'</t>
  </si>
  <si>
    <t>and a.column_name not like '%_NO'</t>
  </si>
  <si>
    <t>and a.column_name not like '%STATUS%'</t>
  </si>
  <si>
    <t>and a.column_name not like '%_BY'</t>
  </si>
  <si>
    <t>and a.data_type in ('VARCHAR', 'NVARCHAR')</t>
  </si>
  <si>
    <t>order by a.table_name</t>
  </si>
  <si>
    <t>QUERY UNTUK MENCARI KOLOM YANG BERISI = 'BALIK NAMA'</t>
  </si>
  <si>
    <t>xtable</t>
  </si>
  <si>
    <t>xcolumn</t>
  </si>
  <si>
    <t>xvalue</t>
  </si>
  <si>
    <t>IFINAMS.dbo.ORDER_MAIN</t>
  </si>
  <si>
    <t>ORDER_REMARKS</t>
  </si>
  <si>
    <t>IFINAMS.dbo.SYS_GENERAL_SUBCODE</t>
  </si>
  <si>
    <t>'a.[' + a.column_name + '] COLLATE SQL_Latin1_General_CP1_CI_AS xvalue ' +</t>
  </si>
  <si>
    <t>'where a.[' + a.column_name + '] = ' + char(39) + 'BALIK NAMA' + char(39) + ' ' +</t>
  </si>
  <si>
    <r>
      <rPr>
        <b/>
        <sz val="11"/>
        <color rgb="FFFF0000"/>
        <rFont val="Calibri"/>
        <family val="2"/>
        <scheme val="minor"/>
      </rPr>
      <t>20241009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</si>
  <si>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t>d.ID,</t>
  </si>
  <si>
    <t>d.SERVICE_CODE,</t>
  </si>
  <si>
    <t>e.[DESCRIPTION]</t>
  </si>
  <si>
    <t>join IFINAMS.dbo.REGISTER_DETAIL d</t>
  </si>
  <si>
    <t>on c.CODE = d.REGISTER_CODE</t>
  </si>
  <si>
    <t>left join IFINAMS.dbo.SYS_GENERAL_SUBCODE e</t>
  </si>
  <si>
    <t>TERNYATA ADA RELASI DI SINI...!!!</t>
  </si>
  <si>
    <t>on d.SERVICE_CODE = e.CODE</t>
  </si>
  <si>
    <t>update IFINAMS.dbo.REGISTER_DETAIL</t>
  </si>
  <si>
    <t>SERVICE_CODE = 'PBSPSTN', -- PBSBLNM</t>
  </si>
  <si>
    <t>MOD_DATE = getdate(), -- 2024-09-23 17:51:15.020</t>
  </si>
  <si>
    <t>where ID = 37654;</t>
  </si>
  <si>
    <t>MOD_IP_ADDRESS = 'M-484470' -- 35.191.51.76</t>
  </si>
  <si>
    <t>Aryo Prasetyo: Siang Pak Rafi, mohon maaf agak lama Perubahan dari BALIK NAMA  me...</t>
  </si>
  <si>
    <t>sent on October 9, 2024 11:39 AM</t>
  </si>
  <si>
    <t>a.CODE, a.POLICY_NO, a.POLICY_EFF_DATE, a.POLICY_EXP_DATE,</t>
  </si>
  <si>
    <t>b.STATUS_ASSET,</t>
  </si>
  <si>
    <t>where d.CHASSIS_NO = 'MHKB3BA1JNK086119'</t>
  </si>
  <si>
    <t>POLICY_NO = 'A0930009', -- A0915613-1 | A0915613-2</t>
  </si>
  <si>
    <t>MOD_IP_ADDRESS = 'M-485711'</t>
  </si>
  <si>
    <t>'1000.INMIG12.2402.000038',</t>
  </si>
  <si>
    <t>'1000.INMIG12.2402.000039'</t>
  </si>
  <si>
    <t>Aryo Prasetyo: Siang Bu Ayu. Ticket 485711 --&gt; IFIN - REVISI NOMOR POLIS PADA ...</t>
  </si>
  <si>
    <t>sent on October 9, 2024 2:07 PM</t>
  </si>
  <si>
    <r>
      <t>m-</t>
    </r>
    <r>
      <rPr>
        <b/>
        <sz val="11"/>
        <color theme="1"/>
        <rFont val="Calibri"/>
        <family val="2"/>
        <scheme val="minor"/>
      </rPr>
      <t>485887</t>
    </r>
  </si>
  <si>
    <t>Perubahan Auction</t>
  </si>
  <si>
    <t>SELL REQUEST &amp; SELL SETTLEMENT</t>
  </si>
  <si>
    <t xml:space="preserve">Perubahan Auction pada sell request dan sell settlement. </t>
  </si>
  <si>
    <t>auction ibid</t>
  </si>
  <si>
    <t>auction otobid</t>
  </si>
  <si>
    <r>
      <t xml:space="preserve">sell code : </t>
    </r>
    <r>
      <rPr>
        <b/>
        <sz val="11"/>
        <color theme="1"/>
        <rFont val="Calibri"/>
        <family val="2"/>
        <scheme val="minor"/>
      </rPr>
      <t>1000.SL.2409.00021</t>
    </r>
  </si>
  <si>
    <t>1000.SL.2409.00021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</si>
  <si>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4120041949</t>
    </r>
  </si>
  <si>
    <t>4120041949</t>
  </si>
  <si>
    <r>
      <t xml:space="preserve">plat no : </t>
    </r>
    <r>
      <rPr>
        <b/>
        <sz val="11"/>
        <color theme="1"/>
        <rFont val="Calibri"/>
        <family val="2"/>
        <scheme val="minor"/>
      </rPr>
      <t>DD8639XN</t>
    </r>
  </si>
  <si>
    <t>DD8639XN</t>
  </si>
  <si>
    <r>
      <t xml:space="preserve">auction seharusnya </t>
    </r>
    <r>
      <rPr>
        <b/>
        <sz val="11"/>
        <color theme="1"/>
        <rFont val="Calibri"/>
        <family val="2"/>
        <scheme val="minor"/>
      </rPr>
      <t>OTOBID</t>
    </r>
  </si>
  <si>
    <t>OTOBID</t>
  </si>
  <si>
    <t>a.AUCTION_CODE, b.AUCTION_NAME, -- A230600002 | OTOBID INDONESIA</t>
  </si>
  <si>
    <t>join IFINAMS.dbo.MASTER_AUCTION b</t>
  </si>
  <si>
    <t>on a.AUCTION_CODE = b.CODE</t>
  </si>
  <si>
    <t>where a.CODE = '1000.SL.2409.00021';</t>
  </si>
  <si>
    <t>update IFINAMS.dbo.SALE</t>
  </si>
  <si>
    <t>AUCTION_CODE = 'A230600002', -- A230700001</t>
  </si>
  <si>
    <t>MOD_DATE = getdate(), -- 2024-09-10 11:48:53.750</t>
  </si>
  <si>
    <t>MOD_IP_ADDRESS = 'M-485887' -- 127.0.0.1</t>
  </si>
  <si>
    <t>where CODE = '1000.SL.2409.00021';</t>
  </si>
  <si>
    <t>Aryo Prasetyo: Sore Mbak Kristiani. Ticket 485887 --&gt; Perubahan Auction --&gt;...</t>
  </si>
  <si>
    <t>sent on October 9, 2024 4:23 PM</t>
  </si>
  <si>
    <r>
      <rPr>
        <b/>
        <sz val="11"/>
        <color rgb="FFFF0000"/>
        <rFont val="Calibri"/>
        <family val="2"/>
        <scheme val="minor"/>
      </rPr>
      <t>20241010</t>
    </r>
    <r>
      <rPr>
        <b/>
        <sz val="11"/>
        <color rgb="FF0000FF"/>
        <rFont val="Calibri"/>
        <family val="2"/>
        <scheme val="minor"/>
      </rPr>
      <t>THU</t>
    </r>
  </si>
  <si>
    <t>from IFINFIN.dbo.CASHIER_RECEIVED_REQUEST a</t>
  </si>
  <si>
    <t>b.IS_INVOICE_DEDUCT_PPH,</t>
  </si>
  <si>
    <t>b.IS_RECEIPT_DEDUCT_PPH</t>
  </si>
  <si>
    <t>on a.INVOICE_NO = b.INVOICE_NO</t>
  </si>
  <si>
    <t>REQUEST_STATUS</t>
  </si>
  <si>
    <t>left join IFINOPL.dbo.INVOICE b</t>
  </si>
  <si>
    <r>
      <rPr>
        <b/>
        <sz val="11"/>
        <color rgb="FFFF0000"/>
        <rFont val="Calibri"/>
        <family val="2"/>
        <scheme val="minor"/>
      </rPr>
      <t>20241011</t>
    </r>
    <r>
      <rPr>
        <b/>
        <sz val="11"/>
        <color rgb="FF0000FF"/>
        <rFont val="Calibri"/>
        <family val="2"/>
        <scheme val="minor"/>
      </rPr>
      <t>FRI</t>
    </r>
  </si>
  <si>
    <r>
      <rPr>
        <b/>
        <sz val="11"/>
        <color rgb="FFFF0000"/>
        <rFont val="Calibri"/>
        <family val="2"/>
        <scheme val="minor"/>
      </rPr>
      <t>20241011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-002</t>
    </r>
  </si>
  <si>
    <t>putri (Guest): Sore pak Aryo Prasetyo  Terkait Tiket sudah done 477367 Mohon dapa...</t>
  </si>
  <si>
    <t>sent on October 9, 2024 5:03 PM</t>
  </si>
  <si>
    <t>Aryo Prasetyo: Siang Pak Haris.Ticket 477367 --&gt; Mengubah status maturity dari ...</t>
  </si>
  <si>
    <t>sent on October 11, 2024 1:14 PM</t>
  </si>
  <si>
    <r>
      <t>f-</t>
    </r>
    <r>
      <rPr>
        <b/>
        <sz val="11"/>
        <color theme="1"/>
        <rFont val="Calibri"/>
        <family val="2"/>
        <scheme val="minor"/>
      </rPr>
      <t>2328234</t>
    </r>
  </si>
  <si>
    <t>Urgent - Request Inquiry Data Schedule 57 Agreement (Project Electrum)</t>
  </si>
  <si>
    <r>
      <rPr>
        <b/>
        <sz val="11"/>
        <color rgb="FFFF0000"/>
        <rFont val="Calibri"/>
        <family val="2"/>
        <scheme val="minor"/>
      </rPr>
      <t>20241014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</si>
  <si>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20241014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</si>
  <si>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t>Haris Fadilah: pagi pak aryo, gimana pak sudah ada kabar untuk skejul extend apa b...</t>
  </si>
  <si>
    <t>sent on October 14, 2024 8:52 AM</t>
  </si>
  <si>
    <t>Aryo Prasetyo: Mbak putri (Guest), tiket 477367. cc:  Mas Raffi (Guest)   Use...</t>
  </si>
  <si>
    <t>sent on October 14, 2024 9:00 AM</t>
  </si>
  <si>
    <t>putri (Guest): Pak Aryo Prasetyo Terkait tiket, 477367 untuk persaat ini masih ...</t>
  </si>
  <si>
    <t>sent on October 14, 2024 10:45 AM</t>
  </si>
  <si>
    <t>Aryo Prasetyo: Pak Haris, info dr IMS spt ini ya, Pak</t>
  </si>
  <si>
    <t>sent on October 14, 2024 10:51 AM</t>
  </si>
  <si>
    <t>Raffi (Guest): Siang pak Aryo Prasetyo, untuk tiket ini 477618 cc : putri...</t>
  </si>
  <si>
    <t>sent on October 14, 2024 3:23 PM</t>
  </si>
  <si>
    <t>putri (Guest): Siang Pak Aryo Prasetyo Hasil pengecekan kami, untuk case 477618 d...</t>
  </si>
  <si>
    <t>sent on September 18, 2024 10:32 AM</t>
  </si>
  <si>
    <t>Aryo Prasetyo: Sore Mbak Tabita. Mohon infonya, utk tiket 477618 ini jadinya dibi...</t>
  </si>
  <si>
    <t>sent on October 14, 2024 3:45 PM</t>
  </si>
  <si>
    <r>
      <t>m-</t>
    </r>
    <r>
      <rPr>
        <b/>
        <sz val="11"/>
        <color theme="1"/>
        <rFont val="Calibri"/>
        <family val="2"/>
        <scheme val="minor"/>
      </rPr>
      <t>486828</t>
    </r>
  </si>
  <si>
    <t>Revisi Document Name pada menu Ifin</t>
  </si>
  <si>
    <t>Mohon bantuannya untuk dapat merevisi document name pada menu document main</t>
  </si>
  <si>
    <t>Nama document pada sistem salah</t>
  </si>
  <si>
    <t>Telampir pada file excel</t>
  </si>
  <si>
    <r>
      <rPr>
        <b/>
        <sz val="11"/>
        <color rgb="FFFF0000"/>
        <rFont val="Calibri"/>
        <family val="2"/>
        <scheme val="minor"/>
      </rPr>
      <t>20241014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-003</t>
    </r>
  </si>
  <si>
    <r>
      <t>m-</t>
    </r>
    <r>
      <rPr>
        <b/>
        <sz val="11"/>
        <color theme="1"/>
        <rFont val="Calibri"/>
        <family val="2"/>
        <scheme val="minor"/>
      </rPr>
      <t>487522</t>
    </r>
  </si>
  <si>
    <t>PERUBAHAN NAMA BIRO JASA</t>
  </si>
  <si>
    <t>Kesalahan penginputan data biro jasa dari CV CENTRAL BINTANG JASA yang benar itu CV PUTMAS</t>
  </si>
  <si>
    <t>CV CENTRAL BINTANG JASA</t>
  </si>
  <si>
    <t>CV PUTMAS</t>
  </si>
  <si>
    <t>483347</t>
  </si>
  <si>
    <t>Aryo Prasetyo: O ya maaf untuk tiket ini sudah dibuat request/tiket baru utk ET ol...</t>
  </si>
  <si>
    <t>sent on October 14, 2024 4:19 PM</t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</si>
  <si>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</si>
  <si>
    <t>POLICE NO</t>
  </si>
  <si>
    <t>REGISTERED NAME (BEFORE)</t>
  </si>
  <si>
    <t>REGISTERED NAME (AFTER)</t>
  </si>
  <si>
    <t>B2281UOR</t>
  </si>
  <si>
    <t>BPKB</t>
  </si>
  <si>
    <t>B9058PCV</t>
  </si>
  <si>
    <t>B2696PVB</t>
  </si>
  <si>
    <t>B9506PCS</t>
  </si>
  <si>
    <t>STOCK S13-BPKB</t>
  </si>
  <si>
    <t>B9508PCS</t>
  </si>
  <si>
    <t>STOCK S14-BPKB</t>
  </si>
  <si>
    <t>B9625PCS</t>
  </si>
  <si>
    <t>STOCK S15-BPKB</t>
  </si>
  <si>
    <t>B9641PCS</t>
  </si>
  <si>
    <t>STOCK S16-BPKB</t>
  </si>
  <si>
    <t>B9983PCR</t>
  </si>
  <si>
    <t>STOCK S26-BPKB</t>
  </si>
  <si>
    <t>B9073PBF</t>
  </si>
  <si>
    <t>STOCK S30-BPKB</t>
  </si>
  <si>
    <t>B9074PBF</t>
  </si>
  <si>
    <t>STOCK S31-BPKB</t>
  </si>
  <si>
    <t>B9071PBF</t>
  </si>
  <si>
    <t>STOCK S32-BPKB</t>
  </si>
  <si>
    <t>B9851PCS</t>
  </si>
  <si>
    <t>STOCK S33-BPKB</t>
  </si>
  <si>
    <t>B9838PCR</t>
  </si>
  <si>
    <t>STOCK S34-BPKB</t>
  </si>
  <si>
    <t>B9833PCS</t>
  </si>
  <si>
    <t>STOCK S3-BPKB</t>
  </si>
  <si>
    <t>B9829PCS</t>
  </si>
  <si>
    <t>STOCK S4-BPKB</t>
  </si>
  <si>
    <t>B9855PCS</t>
  </si>
  <si>
    <t>STOCK S6-BPKB</t>
  </si>
  <si>
    <t>B9758PCS</t>
  </si>
  <si>
    <t>STOCK S7-BPKB</t>
  </si>
  <si>
    <t>B9760PCS</t>
  </si>
  <si>
    <t>STOCK S8-BPKB</t>
  </si>
  <si>
    <t>B9627PRU</t>
  </si>
  <si>
    <t>STOCK S21-BPKB</t>
  </si>
  <si>
    <t>B1642PVL</t>
  </si>
  <si>
    <t>STOCK S28-BPKB</t>
  </si>
  <si>
    <t>B9235SCO</t>
  </si>
  <si>
    <t>B9918SCN</t>
  </si>
  <si>
    <t>B2934SRL</t>
  </si>
  <si>
    <t>STOCK S29-BPKB</t>
  </si>
  <si>
    <t>KT1SSC</t>
  </si>
  <si>
    <t>L9627BV</t>
  </si>
  <si>
    <t>B9175UDH</t>
  </si>
  <si>
    <t>STOCK S19-BPKB</t>
  </si>
  <si>
    <t>B9152UDH</t>
  </si>
  <si>
    <t>STOCK S20-BPKB</t>
  </si>
  <si>
    <t>B9736PCR</t>
  </si>
  <si>
    <t>STOCK S24-BPKB</t>
  </si>
  <si>
    <t>B9875PCR</t>
  </si>
  <si>
    <t>STOCK S35-BPKB</t>
  </si>
  <si>
    <t>B1360DFT</t>
  </si>
  <si>
    <t>PT. DIO STAR FINANCE</t>
  </si>
  <si>
    <t>B1059DFX</t>
  </si>
  <si>
    <t>PT. DIPONSTAR FINANCE</t>
  </si>
  <si>
    <t>B9261PCQ</t>
  </si>
  <si>
    <t>P DIPO STAR FINANCE</t>
  </si>
  <si>
    <t>DD1482XAS</t>
  </si>
  <si>
    <t>PT. DIPO SGTAR FINANCE</t>
  </si>
  <si>
    <t>B1636DFV</t>
  </si>
  <si>
    <t>PT. DIPO STAR FNANCE</t>
  </si>
  <si>
    <t>B9877PCR</t>
  </si>
  <si>
    <t>PT DIPO STAR FIANNCE</t>
  </si>
  <si>
    <t>B2048POP</t>
  </si>
  <si>
    <t>PT DIIPO STAR FINANCE</t>
  </si>
  <si>
    <t>P8713GD</t>
  </si>
  <si>
    <t>PT, DIPO STAR FINANCE</t>
  </si>
  <si>
    <t>B2103UJA</t>
  </si>
  <si>
    <t>PT DIPO STAR FINANCES</t>
  </si>
  <si>
    <t>B9172SCL</t>
  </si>
  <si>
    <t>PT DIPO STAR FINACE</t>
  </si>
  <si>
    <t>B2174UIT</t>
  </si>
  <si>
    <t>PT. DIPO STAR FINANCCE</t>
  </si>
  <si>
    <t>B9636UXC</t>
  </si>
  <si>
    <t>PT DIPO STAR FINANE</t>
  </si>
  <si>
    <t>B2872SRM</t>
  </si>
  <si>
    <t>L9681BX</t>
  </si>
  <si>
    <t>B2767PZF</t>
  </si>
  <si>
    <t>DIPO STAR FINANCE</t>
  </si>
  <si>
    <t>B2753SRM</t>
  </si>
  <si>
    <t>STOCK S18-BPKB</t>
  </si>
  <si>
    <t>--f.CODE,</t>
  </si>
  <si>
    <t>--d.ASSET_CODE, d.BPKB_NO,</t>
  </si>
  <si>
    <t>on x.PLAT_NO = y.PLAT_NO</t>
  </si>
  <si>
    <t>--join IFINDOC.dbo.DOCUMENT_MOVEMENT_DETAIL e</t>
  </si>
  <si>
    <t>--on a.CODE = e.DOCUMENT_CODE</t>
  </si>
  <si>
    <t>--join IFINDOC.dbo.DOCUMENT_MOVEMENT f</t>
  </si>
  <si>
    <t>--on e.MOVEMENT_CODE = f.CODE</t>
  </si>
  <si>
    <t>0001234.4.01.01.2023-1-SUP</t>
  </si>
  <si>
    <t>0001234/4/01/01/2023-1-V10</t>
  </si>
  <si>
    <t>PT TRUE COLOURS</t>
  </si>
  <si>
    <t>0001094.4.08.08.2023-1-BPKB</t>
  </si>
  <si>
    <t>U-00727593</t>
  </si>
  <si>
    <t>0000154.4.04.06.2022-680-BPKB</t>
  </si>
  <si>
    <t>S-03714536</t>
  </si>
  <si>
    <t>0000040.4.06.12.2022-1-BPKB</t>
  </si>
  <si>
    <t>T-04545166</t>
  </si>
  <si>
    <t>0000680.4.10.03.2023-1-BPKB</t>
  </si>
  <si>
    <t>Q-06299289</t>
  </si>
  <si>
    <t>0000468.4.08.03.2021-1-BPKB</t>
  </si>
  <si>
    <t>Q-05117084</t>
  </si>
  <si>
    <t>0000154.4.04.06.2022-609-BPKB</t>
  </si>
  <si>
    <t>S-03622209</t>
  </si>
  <si>
    <t>0000992.4.08.03.2023-1-BPKB</t>
  </si>
  <si>
    <t>P-08546706</t>
  </si>
  <si>
    <t>0001291.4.01.02.2023-1-BPKB</t>
  </si>
  <si>
    <t>S-03418079</t>
  </si>
  <si>
    <t>0000684.4.08.06.2022-3-BPKB</t>
  </si>
  <si>
    <t>S-03710662</t>
  </si>
  <si>
    <t>0000154.4.04.06.2022-982-BPKB</t>
  </si>
  <si>
    <t>S-03725513</t>
  </si>
  <si>
    <t>0001234/4/01/01/2023-1-V03</t>
  </si>
  <si>
    <t>0001106.4.08.08.2023-1-BPKB</t>
  </si>
  <si>
    <t>U-01047277</t>
  </si>
  <si>
    <t>0000976.4.08.02.2023-2-BPKB</t>
  </si>
  <si>
    <t>S-03527878</t>
  </si>
  <si>
    <t>0000790.4.01.06.2021-1-BPKB</t>
  </si>
  <si>
    <t>Q-08040339</t>
  </si>
  <si>
    <t>0000026.4.03.11.2020-7-BPKB</t>
  </si>
  <si>
    <t>P-02752415</t>
  </si>
  <si>
    <t>0000154.4.04.06.2022-211-BPKB</t>
  </si>
  <si>
    <t>S-04314487R</t>
  </si>
  <si>
    <t>0000154.4.04.06.2022-609-SUP</t>
  </si>
  <si>
    <t>IDF/00301/AA1B/2022</t>
  </si>
  <si>
    <t>0000154.4.04.06.2022-680-SUP</t>
  </si>
  <si>
    <t>IDF/00291/AA1B/2022</t>
  </si>
  <si>
    <t>0000154.4.04.06.2022-982-SUP</t>
  </si>
  <si>
    <t>D003-P000000730-22</t>
  </si>
  <si>
    <t>0000684.4.08.06.2022-3-SUP</t>
  </si>
  <si>
    <t>008143/0622/02</t>
  </si>
  <si>
    <t>0001094.4.08.08.2023-1-SUP</t>
  </si>
  <si>
    <t>001668/0823/02</t>
  </si>
  <si>
    <t>0001291.4.01.02.2023-1-SUP</t>
  </si>
  <si>
    <t>011524/0322/02</t>
  </si>
  <si>
    <t>0001106.4.08.08.2023-1-SUP</t>
  </si>
  <si>
    <t>D001-0000062453-23</t>
  </si>
  <si>
    <t>0000976.4.08.02.2023-2-SUP</t>
  </si>
  <si>
    <t>D003-P000000352-22</t>
  </si>
  <si>
    <t>005198/0819/02</t>
  </si>
  <si>
    <t>0000468.4.08.03.2021-1-SUP</t>
  </si>
  <si>
    <t>MFF/00001/KBBC/2021</t>
  </si>
  <si>
    <t>0000680.4.10.03.2023-1-SUP</t>
  </si>
  <si>
    <t>IDF/00016/AGGK/2020</t>
  </si>
  <si>
    <t>0000040.4.06.12.2022-1-SUP</t>
  </si>
  <si>
    <t>IA1F/00001/ABAA/2023</t>
  </si>
  <si>
    <t>0000992.4.08.03.2023-1-SUP</t>
  </si>
  <si>
    <t>D001-0000006175-20</t>
  </si>
  <si>
    <t>0000154.4.04.06.2022-211-SUP</t>
  </si>
  <si>
    <t>TAF/00215/AA1B/2022</t>
  </si>
  <si>
    <t>0000026.4.03.11.2020-7-SUP</t>
  </si>
  <si>
    <t>001625/1120/01</t>
  </si>
  <si>
    <t>0000790.4.01.06.2021-1-SUP</t>
  </si>
  <si>
    <t>000686/0821/01</t>
  </si>
  <si>
    <t>0001234.4.01.01.2023-1-BPKB</t>
  </si>
  <si>
    <t>U-03411369</t>
  </si>
  <si>
    <t>S21-BPKB</t>
  </si>
  <si>
    <t>S18-BPKB</t>
  </si>
  <si>
    <t>S29-BPKB</t>
  </si>
  <si>
    <t>S24-BPKB</t>
  </si>
  <si>
    <t>Q-07929936</t>
  </si>
  <si>
    <t>S35-BPKB</t>
  </si>
  <si>
    <t>Q-07929726</t>
  </si>
  <si>
    <t>S34-BPKB</t>
  </si>
  <si>
    <t>R-00830727</t>
  </si>
  <si>
    <t>S26-BPKB</t>
  </si>
  <si>
    <t>R-00830711</t>
  </si>
  <si>
    <t>S13-BPKB</t>
  </si>
  <si>
    <t>S-02387198</t>
  </si>
  <si>
    <t>S14-BPKB</t>
  </si>
  <si>
    <t>S-02387200</t>
  </si>
  <si>
    <t>S15-BPKB</t>
  </si>
  <si>
    <t>S-02387040</t>
  </si>
  <si>
    <t>S16-BPKB</t>
  </si>
  <si>
    <t>S-02390048</t>
  </si>
  <si>
    <t>S4-BPKB</t>
  </si>
  <si>
    <t>S-03424030</t>
  </si>
  <si>
    <t>S8-BPKB</t>
  </si>
  <si>
    <t>S-03426584</t>
  </si>
  <si>
    <t>S3-BPKB</t>
  </si>
  <si>
    <t>S-03424350</t>
  </si>
  <si>
    <t>S7-BPKB</t>
  </si>
  <si>
    <t>S-03426583</t>
  </si>
  <si>
    <t>S33-BPKB</t>
  </si>
  <si>
    <t>S-03427353</t>
  </si>
  <si>
    <t>S6-BPKB</t>
  </si>
  <si>
    <t>S-03427356</t>
  </si>
  <si>
    <t>S32-BPKB</t>
  </si>
  <si>
    <t>S-03536339</t>
  </si>
  <si>
    <t>S31-BPKB</t>
  </si>
  <si>
    <t>S-03536316</t>
  </si>
  <si>
    <t>S30-BPKB</t>
  </si>
  <si>
    <t>S-03536286</t>
  </si>
  <si>
    <t>0000024.4.29.03.2023-2-V01</t>
  </si>
  <si>
    <t>S-07107814N</t>
  </si>
  <si>
    <t>MIGRASI_MIG1</t>
  </si>
  <si>
    <t>0000024.4.29.03.2023-2-V02</t>
  </si>
  <si>
    <t>FAKTUR VEHICLES</t>
  </si>
  <si>
    <t>0000122.4.04.01.2022-1-V01</t>
  </si>
  <si>
    <t>Q-00835610</t>
  </si>
  <si>
    <t>0000122.4.04.01.2022-1-V02</t>
  </si>
  <si>
    <t>0000201.4.03.07.2023-1-V01</t>
  </si>
  <si>
    <t>L-07616256</t>
  </si>
  <si>
    <t>0000201.4.03.07.2023-1-V02</t>
  </si>
  <si>
    <t>0001203.4.01.12.2022-1-V01</t>
  </si>
  <si>
    <t>S-02605167</t>
  </si>
  <si>
    <t>1000.DCM.2312.000112</t>
  </si>
  <si>
    <t>U-01343212</t>
  </si>
  <si>
    <t>MAINTENANCE</t>
  </si>
  <si>
    <t>1000.DCM.2312.000113</t>
  </si>
  <si>
    <t>U-01343125</t>
  </si>
  <si>
    <t>1000.DCM.2312.000115</t>
  </si>
  <si>
    <t>SUPPLEMENTARY</t>
  </si>
  <si>
    <t>1000.DCM.2312.000116</t>
  </si>
  <si>
    <t>S20-BPKB</t>
  </si>
  <si>
    <t>S-06051428</t>
  </si>
  <si>
    <t>S19-BPKB</t>
  </si>
  <si>
    <t>S-06050540</t>
  </si>
  <si>
    <t>S28-BPKB</t>
  </si>
  <si>
    <t>35916</t>
  </si>
  <si>
    <t>36448</t>
  </si>
  <si>
    <t>36537</t>
  </si>
  <si>
    <t>36751</t>
  </si>
  <si>
    <t>37181</t>
  </si>
  <si>
    <t>37240</t>
  </si>
  <si>
    <t>37576</t>
  </si>
  <si>
    <t>37810</t>
  </si>
  <si>
    <t>38101</t>
  </si>
  <si>
    <t>38596</t>
  </si>
  <si>
    <t>38623</t>
  </si>
  <si>
    <t>38692</t>
  </si>
  <si>
    <t>40095</t>
  </si>
  <si>
    <t>42494</t>
  </si>
  <si>
    <t>44751</t>
  </si>
  <si>
    <t>44769</t>
  </si>
  <si>
    <t>45140</t>
  </si>
  <si>
    <t>45856</t>
  </si>
  <si>
    <t>46167</t>
  </si>
  <si>
    <t>46262</t>
  </si>
  <si>
    <t>46289</t>
  </si>
  <si>
    <t>46435</t>
  </si>
  <si>
    <t>46657</t>
  </si>
  <si>
    <t>47247</t>
  </si>
  <si>
    <t>48330</t>
  </si>
  <si>
    <t>48803</t>
  </si>
  <si>
    <t>49509</t>
  </si>
  <si>
    <t>49748</t>
  </si>
  <si>
    <t>50057</t>
  </si>
  <si>
    <t>50387</t>
  </si>
  <si>
    <t>51169</t>
  </si>
  <si>
    <t>51541</t>
  </si>
  <si>
    <t>51560</t>
  </si>
  <si>
    <t>53443</t>
  </si>
  <si>
    <t>53445</t>
  </si>
  <si>
    <t>53446</t>
  </si>
  <si>
    <t>53447</t>
  </si>
  <si>
    <t>53449</t>
  </si>
  <si>
    <t>53450</t>
  </si>
  <si>
    <t>53451</t>
  </si>
  <si>
    <t>53452</t>
  </si>
  <si>
    <t>53455</t>
  </si>
  <si>
    <t>53456</t>
  </si>
  <si>
    <t>53457</t>
  </si>
  <si>
    <t>53458</t>
  </si>
  <si>
    <t>53459</t>
  </si>
  <si>
    <t>53460</t>
  </si>
  <si>
    <t>53462</t>
  </si>
  <si>
    <t>53463</t>
  </si>
  <si>
    <t>53464</t>
  </si>
  <si>
    <t>53465</t>
  </si>
  <si>
    <t>53466</t>
  </si>
  <si>
    <t>53467</t>
  </si>
  <si>
    <t>53468</t>
  </si>
  <si>
    <t>53497</t>
  </si>
  <si>
    <t>53498</t>
  </si>
  <si>
    <t>53499</t>
  </si>
  <si>
    <t>53500</t>
  </si>
  <si>
    <t>53503</t>
  </si>
  <si>
    <t>53504</t>
  </si>
  <si>
    <t>53507</t>
  </si>
  <si>
    <t>53823</t>
  </si>
  <si>
    <t>53824</t>
  </si>
  <si>
    <t>53826</t>
  </si>
  <si>
    <t>53827</t>
  </si>
  <si>
    <t>54200</t>
  </si>
  <si>
    <t>54201</t>
  </si>
  <si>
    <t>54202</t>
  </si>
  <si>
    <t>2023-11-16 20:30:22</t>
  </si>
  <si>
    <t>2023-12-21 00:00:00</t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</si>
  <si>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DOCUMENT_DETAIL</t>
    </r>
    <r>
      <rPr>
        <sz val="11"/>
        <color theme="1"/>
        <rFont val="Consolas"/>
        <family val="3"/>
      </rPr>
      <t xml:space="preserve"> b</t>
    </r>
  </si>
  <si>
    <t>Aryo Prasetyo: Siang Bu Amelya. Tiket 486828 --&gt; Revisi Document Name pada men...</t>
  </si>
  <si>
    <t>sent on October 15, 2024 10:27 AM</t>
  </si>
  <si>
    <t>1000.ODM.2410.000002</t>
  </si>
  <si>
    <r>
      <t xml:space="preserve">Perubahan data biro jasa dari </t>
    </r>
    <r>
      <rPr>
        <b/>
        <sz val="11"/>
        <color theme="1"/>
        <rFont val="Calibri"/>
        <family val="2"/>
        <scheme val="minor"/>
      </rPr>
      <t>CV CENTRAL BINTANG JASA</t>
    </r>
    <r>
      <rPr>
        <sz val="11"/>
        <color theme="1"/>
        <rFont val="Calibri"/>
        <family val="2"/>
        <scheme val="minor"/>
      </rPr>
      <t xml:space="preserve"> menjadi </t>
    </r>
    <r>
      <rPr>
        <b/>
        <sz val="11"/>
        <color theme="1"/>
        <rFont val="Calibri"/>
        <family val="2"/>
        <scheme val="minor"/>
      </rPr>
      <t>CV PUTMAS</t>
    </r>
    <r>
      <rPr>
        <sz val="11"/>
        <color theme="1"/>
        <rFont val="Calibri"/>
        <family val="2"/>
        <scheme val="minor"/>
      </rPr>
      <t xml:space="preserve"> pada order no </t>
    </r>
    <r>
      <rPr>
        <b/>
        <sz val="11"/>
        <color theme="1"/>
        <rFont val="Calibri"/>
        <family val="2"/>
        <scheme val="minor"/>
      </rPr>
      <t>1000.ODM.2410.000002</t>
    </r>
  </si>
  <si>
    <t>b.PUBLIC_SERVICE_NAME,</t>
  </si>
  <si>
    <t>on a.PUBLIC_SERVICE_CODE = b.CODE</t>
  </si>
  <si>
    <t>MOD_BY = 'Aryo Budi', -- 270824DE</t>
  </si>
  <si>
    <t>MOD_DATE = getdate(), -- 2024-10-01 11:15:23.467</t>
  </si>
  <si>
    <t>MOD_IP_ADDRESS = 'M-487522' -- 35.191.11.179</t>
  </si>
  <si>
    <r>
      <t>where CODE = '</t>
    </r>
    <r>
      <rPr>
        <b/>
        <sz val="11"/>
        <color theme="1"/>
        <rFont val="Consolas"/>
        <family val="3"/>
      </rPr>
      <t>1000.ODM.2410.000002</t>
    </r>
    <r>
      <rPr>
        <sz val="11"/>
        <color theme="1"/>
        <rFont val="Consolas"/>
        <family val="3"/>
      </rPr>
      <t>'</t>
    </r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</si>
  <si>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ORDER_MAIN</t>
    </r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</si>
  <si>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ORDER_MAIN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</si>
  <si>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MASTER_PUBLIC_SERVICE</t>
    </r>
    <r>
      <rPr>
        <sz val="11"/>
        <color theme="1"/>
        <rFont val="Consolas"/>
        <family val="3"/>
      </rPr>
      <t xml:space="preserve"> b</t>
    </r>
  </si>
  <si>
    <r>
      <t>where a.CODE = '</t>
    </r>
    <r>
      <rPr>
        <b/>
        <sz val="11"/>
        <color theme="1"/>
        <rFont val="Consolas"/>
        <family val="3"/>
      </rPr>
      <t>1000.ODM.2410.000002</t>
    </r>
    <r>
      <rPr>
        <sz val="11"/>
        <color theme="1"/>
        <rFont val="Consolas"/>
        <family val="3"/>
      </rPr>
      <t>';</t>
    </r>
  </si>
  <si>
    <r>
      <rPr>
        <b/>
        <sz val="11"/>
        <color rgb="FF0000FF"/>
        <rFont val="Consolas"/>
        <family val="3"/>
      </rPr>
      <t>PUBLIC_SERVICE_CODE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B230900012</t>
    </r>
    <r>
      <rPr>
        <sz val="11"/>
        <color theme="1"/>
        <rFont val="Consolas"/>
        <family val="3"/>
      </rPr>
      <t>', -- B230900004</t>
    </r>
  </si>
  <si>
    <r>
      <t>a.</t>
    </r>
    <r>
      <rPr>
        <b/>
        <sz val="11"/>
        <color rgb="FF0000FF"/>
        <rFont val="Consolas"/>
        <family val="3"/>
      </rPr>
      <t>PUBLIC_SERVICE_CODE</t>
    </r>
    <r>
      <rPr>
        <sz val="11"/>
        <color theme="1"/>
        <rFont val="Consolas"/>
        <family val="3"/>
      </rPr>
      <t>,</t>
    </r>
  </si>
  <si>
    <t>Aryo Prasetyo: Siang Pak Daniel. Tiket 487522 --&gt; PERUBAHAN NAMA BIRO JASA --...</t>
  </si>
  <si>
    <t>sent on October 15, 2024 10:59 AM</t>
  </si>
  <si>
    <t>Similar Ticket:</t>
  </si>
  <si>
    <r>
      <t>f-</t>
    </r>
    <r>
      <rPr>
        <b/>
        <sz val="11"/>
        <color rgb="FF0000FF"/>
        <rFont val="Calibri"/>
        <family val="2"/>
        <scheme val="minor"/>
      </rPr>
      <t>2327705</t>
    </r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</si>
  <si>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</si>
  <si>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-002</t>
    </r>
  </si>
  <si>
    <r>
      <rPr>
        <b/>
        <sz val="11"/>
        <color rgb="FFFF0000"/>
        <rFont val="Calibri"/>
        <family val="2"/>
        <scheme val="minor"/>
      </rPr>
      <t>20241015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-003</t>
    </r>
  </si>
  <si>
    <r>
      <rPr>
        <sz val="11"/>
        <color theme="1"/>
        <rFont val="Calibri"/>
        <family val="2"/>
        <scheme val="minor"/>
      </rPr>
      <t>m-</t>
    </r>
    <r>
      <rPr>
        <b/>
        <sz val="11"/>
        <color theme="1"/>
        <rFont val="Calibri"/>
        <family val="2"/>
        <scheme val="minor"/>
      </rPr>
      <t>487874</t>
    </r>
  </si>
  <si>
    <t>Perubahan Status Pada Menu Asset</t>
  </si>
  <si>
    <t>TRANSACTION - ASSET</t>
  </si>
  <si>
    <t>Perubahan status pada asset berikut :</t>
  </si>
  <si>
    <t>Asset tersebut sudah terjual, namun belum ada perubahan pada status asset. tim BPKB tidak dapat mereales BPKB.</t>
  </si>
  <si>
    <t>Sabilla Pravita Larrasati (Guest): siang pak aryo</t>
  </si>
  <si>
    <t>sent on Tuesday, October 15, 2024 10:17</t>
  </si>
  <si>
    <t>https://365dipostar.sharepoint.com/:x:/s/PJ_NewOPLSystemImplementation/ETdpd-n53K1Ms2aPOO8Gp7sBG88roumedh2bZlCYh7Zp0Q?e=zbnp7P</t>
  </si>
  <si>
    <t>0001993/4/01/02/2024</t>
  </si>
  <si>
    <t>0002386/4/10/05/2024</t>
  </si>
  <si>
    <t>0002387/4/10/05/2024</t>
  </si>
  <si>
    <t>0002624/4/01/07/2024</t>
  </si>
  <si>
    <t>0002673/4/10/08/2024</t>
  </si>
  <si>
    <t>0002679/4/10/08/2024</t>
  </si>
  <si>
    <t>0002680/4/10/08/2024</t>
  </si>
  <si>
    <t>0002703/4/10/08/2024</t>
  </si>
  <si>
    <t>0002705/4/10/08/2024</t>
  </si>
  <si>
    <t>0002715/4/08/08/2024</t>
  </si>
  <si>
    <t>0002726/4/10/08/2024</t>
  </si>
  <si>
    <t>0002731/4/10/08/2024</t>
  </si>
  <si>
    <t>0002732/4/10/08/2024</t>
  </si>
  <si>
    <t>0002733/4/10/08/2024</t>
  </si>
  <si>
    <t>0002746/4/08/08/2024</t>
  </si>
  <si>
    <t>0002748/4/10/08/2024</t>
  </si>
  <si>
    <t>0002750/4/10/08/2024</t>
  </si>
  <si>
    <t>0002756/4/10/08/2024</t>
  </si>
  <si>
    <t>0002757/4/10/08/2024</t>
  </si>
  <si>
    <t>0002758/4/10/08/2024</t>
  </si>
  <si>
    <t>0002761/4/10/09/2024</t>
  </si>
  <si>
    <t>0002768/4/38/09/2024</t>
  </si>
  <si>
    <t>0002773/4/10/09/2024</t>
  </si>
  <si>
    <t>0002774/4/10/09/2024</t>
  </si>
  <si>
    <t>0002784/4/01/09/2024</t>
  </si>
  <si>
    <t>0002785/4/01/09/2024</t>
  </si>
  <si>
    <t>0002800/4/10/09/2024</t>
  </si>
  <si>
    <t>0002805/4/08/09/2024</t>
  </si>
  <si>
    <t>0002806/4/08/09/2024</t>
  </si>
  <si>
    <t>0002829/4/10/09/2024</t>
  </si>
  <si>
    <t>0002830/4/10/09/2024</t>
  </si>
  <si>
    <t>0002840/4/38/09/2024</t>
  </si>
  <si>
    <t>0002843/4/38/09/2024</t>
  </si>
  <si>
    <t>0002844/4/10/09/2024</t>
  </si>
  <si>
    <t>0002847/4/08/09/2024</t>
  </si>
  <si>
    <t>0002894/4/10/09/2024</t>
  </si>
  <si>
    <t>0002896/4/08/09/2024</t>
  </si>
  <si>
    <t>0002900/4/38/09/2024</t>
  </si>
  <si>
    <t>0002950/4/10/09/2024</t>
  </si>
  <si>
    <t>0002852/4/08/09/2024</t>
  </si>
  <si>
    <t>0002722/4/10/08/2024</t>
  </si>
  <si>
    <t>0002723/4/10/08/2024</t>
  </si>
  <si>
    <t>0002724/4/10/08/2024</t>
  </si>
  <si>
    <t>0002725/4/10/08/2024</t>
  </si>
  <si>
    <t>0003070/4/08/10/2024</t>
  </si>
  <si>
    <t>ECOLAB INTERNATIONAL INDONESIA</t>
  </si>
  <si>
    <t>PT. TIKI JALUR NUGARAHA EKAKURIR</t>
  </si>
  <si>
    <t>PINUS MERAH ABADI</t>
  </si>
  <si>
    <t>CJ LOGISTICS SERVICE INDONESIA</t>
  </si>
  <si>
    <t>ARTHA UTAMA PLASINDO</t>
  </si>
  <si>
    <t>G4S SECURITY SERVICES</t>
  </si>
  <si>
    <t>ARTA DWITUNGGAL ABADI</t>
  </si>
  <si>
    <t>PT. ECOLAB INTERNATIONAL INDONESIA</t>
  </si>
  <si>
    <t>PT. TIKI JALUR NUGRAHA EKAKURIR</t>
  </si>
  <si>
    <t>PT. PINUS MERAH ABADI</t>
  </si>
  <si>
    <t>PT. CJ LOGISTICS SERVICE INDONESIA</t>
  </si>
  <si>
    <t>PT. ARTHA UTAMA PLASINDO</t>
  </si>
  <si>
    <t>PT. G4S SECURITY SERVICES</t>
  </si>
  <si>
    <t>PT. ARTA DWITUNGGAL ABADI</t>
  </si>
  <si>
    <t>|857611834067000</t>
  </si>
  <si>
    <t>|705439826063000</t>
  </si>
  <si>
    <t>|030520332048000</t>
  </si>
  <si>
    <t>|018246629091000</t>
  </si>
  <si>
    <t>|010017697092000</t>
  </si>
  <si>
    <t>|010028306092000</t>
  </si>
  <si>
    <t>|011405081092000</t>
  </si>
  <si>
    <t>|010010759431000</t>
  </si>
  <si>
    <t>|029790334014000</t>
  </si>
  <si>
    <t>|702213539016000</t>
  </si>
  <si>
    <t>|010615979052000</t>
  </si>
  <si>
    <t>|010616316092000</t>
  </si>
  <si>
    <t>|001957775805800</t>
  </si>
  <si>
    <t>|015397102643002</t>
  </si>
  <si>
    <t>|317839322411000</t>
  </si>
  <si>
    <t>|010020717057000</t>
  </si>
  <si>
    <t>|316483148422000</t>
  </si>
  <si>
    <t>|313472342001000</t>
  </si>
  <si>
    <t>|907879282428000</t>
  </si>
  <si>
    <t>|033191917048000</t>
  </si>
  <si>
    <t>|023215643431000</t>
  </si>
  <si>
    <t>|019577758058000</t>
  </si>
  <si>
    <t>|ANDREAS TIMOTIUS</t>
  </si>
  <si>
    <t>|0857611834067000</t>
  </si>
  <si>
    <t>HE SKY - SOPO DEL OFFICE TOWERS &amp; LIFESTYLE LT.38,39 DAN 50, JL MEGA KUNINGAN BARAT III LOT 10 , 10-6, KAWASAN MEGA KUNINGAN RT 000 RW 000 KEL.KUNINGAN TIMUR KEC.SETIA BUDI , JAKARTA SELATAN, DKI JAKARTA</t>
  </si>
  <si>
    <t>|0705439826063000</t>
  </si>
  <si>
    <t>|0030520332048000</t>
  </si>
  <si>
    <t>|0018246629091000</t>
  </si>
  <si>
    <t>|0010017697092000</t>
  </si>
  <si>
    <t>|0010028306092000</t>
  </si>
  <si>
    <t>|0011405081092000</t>
  </si>
  <si>
    <t>|0010010759431000</t>
  </si>
  <si>
    <t>|0029790334014000</t>
  </si>
  <si>
    <t>|0702213539016000</t>
  </si>
  <si>
    <t>|0010615979052000</t>
  </si>
  <si>
    <t>|0010616316092000</t>
  </si>
  <si>
    <t>|0019577758058000</t>
  </si>
  <si>
    <t>|0015397102643002</t>
  </si>
  <si>
    <t>|0317839322411000</t>
  </si>
  <si>
    <t>|0010020717057000</t>
  </si>
  <si>
    <t>|0316483148422000</t>
  </si>
  <si>
    <t>|0313472342001000</t>
  </si>
  <si>
    <t>|0907879282428000</t>
  </si>
  <si>
    <t>|0033191917048000</t>
  </si>
  <si>
    <t>|0023215643431000</t>
  </si>
  <si>
    <t>|3173041411660005</t>
  </si>
  <si>
    <t>THE SKY - SOPO DEL OFFICE TOWERS &amp; LIFESTYLE LT.38,39 DAN 50, JL MEGA KUNINGAN BARAT III LOT 10 , 10-6, KAWASAN MEGA KUNINGAN RT 000 RW 000 KEL.KUNINGAN TIMUR KEC.SETIA BUDI , JAKARTA SELATAN, DKI JAKARTA</t>
  </si>
  <si>
    <t>|01.061.597.9-052.000</t>
  </si>
  <si>
    <t>|01.539.710.2-643.002</t>
  </si>
  <si>
    <t>|01.957.775.8-058.000</t>
  </si>
  <si>
    <t>|03.052.033.2-048.000</t>
  </si>
  <si>
    <t>|01.001.769.7-092.000</t>
  </si>
  <si>
    <t>|001.957.775.8-058.00</t>
  </si>
  <si>
    <t>|31.783.932.2-411.000</t>
  </si>
  <si>
    <t>|01.002.071.7-057.000</t>
  </si>
  <si>
    <t>|31.347.234.2.001.000</t>
  </si>
  <si>
    <r>
      <rPr>
        <b/>
        <sz val="11"/>
        <color rgb="FFFF0000"/>
        <rFont val="Calibri"/>
        <family val="2"/>
        <scheme val="minor"/>
      </rPr>
      <t>20241016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</si>
  <si>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20241016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</si>
  <si>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t>Aryo Budi Dwikarso Prasetyo (Guest): Update NPWP --&gt; done ya, Mbak</t>
  </si>
  <si>
    <t>sent on Tuesday, October 15, 2024 15:44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</si>
  <si>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4120033422</t>
    </r>
  </si>
  <si>
    <t>4120033422</t>
  </si>
  <si>
    <r>
      <t xml:space="preserve">nopol : </t>
    </r>
    <r>
      <rPr>
        <b/>
        <sz val="11"/>
        <color theme="1"/>
        <rFont val="Calibri"/>
        <family val="2"/>
        <scheme val="minor"/>
      </rPr>
      <t>B9151CXS</t>
    </r>
  </si>
  <si>
    <t>B9151CXS</t>
  </si>
  <si>
    <t>a.CODE, b.PLAT_NO,</t>
  </si>
  <si>
    <t>where a.CODE = '4120033422'</t>
  </si>
  <si>
    <t>and b.PLAT_NO = 'B9151CXS'</t>
  </si>
  <si>
    <r>
      <t>a.[</t>
    </r>
    <r>
      <rPr>
        <b/>
        <sz val="11"/>
        <color rgb="FF0000FF"/>
        <rFont val="Consolas"/>
        <family val="3"/>
      </rPr>
      <t>STATUS</t>
    </r>
    <r>
      <rPr>
        <sz val="11"/>
        <color theme="1"/>
        <rFont val="Consolas"/>
        <family val="3"/>
      </rPr>
      <t>], --&gt; SOLD</t>
    </r>
  </si>
  <si>
    <r>
      <t>where a.CODE = '</t>
    </r>
    <r>
      <rPr>
        <b/>
        <sz val="11"/>
        <color theme="1"/>
        <rFont val="Consolas"/>
        <family val="3"/>
      </rPr>
      <t>4120033422</t>
    </r>
    <r>
      <rPr>
        <sz val="11"/>
        <color theme="1"/>
        <rFont val="Consolas"/>
        <family val="3"/>
      </rPr>
      <t>'</t>
    </r>
  </si>
  <si>
    <r>
      <t>and b.PLAT_NO = '</t>
    </r>
    <r>
      <rPr>
        <b/>
        <sz val="11"/>
        <color theme="1"/>
        <rFont val="Consolas"/>
        <family val="3"/>
      </rPr>
      <t>B9151CXS</t>
    </r>
    <r>
      <rPr>
        <sz val="11"/>
        <color theme="1"/>
        <rFont val="Consolas"/>
        <family val="3"/>
      </rPr>
      <t>'</t>
    </r>
  </si>
  <si>
    <t>MOD_BY = 'Aryo Budi', -- A2582</t>
  </si>
  <si>
    <t>MOD_DATE = getdate(), -- 2024-10-09 13:45:26.867</t>
  </si>
  <si>
    <t>MOD_IP_ADDRESS = 'M-487874' -- 35.191.1.12</t>
  </si>
  <si>
    <r>
      <t>[</t>
    </r>
    <r>
      <rPr>
        <b/>
        <sz val="11"/>
        <color rgb="FF0000FF"/>
        <rFont val="Consolas"/>
        <family val="3"/>
      </rPr>
      <t>STATUS</t>
    </r>
    <r>
      <rPr>
        <sz val="11"/>
        <color theme="1"/>
        <rFont val="Consolas"/>
        <family val="3"/>
      </rPr>
      <t>] = '</t>
    </r>
    <r>
      <rPr>
        <b/>
        <sz val="11"/>
        <color theme="1"/>
        <rFont val="Consolas"/>
        <family val="3"/>
      </rPr>
      <t>SOLD</t>
    </r>
    <r>
      <rPr>
        <sz val="11"/>
        <color theme="1"/>
        <rFont val="Consolas"/>
        <family val="3"/>
      </rPr>
      <t>', -- STOCK</t>
    </r>
  </si>
  <si>
    <r>
      <t>where CODE = '</t>
    </r>
    <r>
      <rPr>
        <b/>
        <sz val="11"/>
        <color theme="1"/>
        <rFont val="Consolas"/>
        <family val="3"/>
      </rPr>
      <t>4120033422</t>
    </r>
    <r>
      <rPr>
        <sz val="11"/>
        <color theme="1"/>
        <rFont val="Consolas"/>
        <family val="3"/>
      </rPr>
      <t>';</t>
    </r>
  </si>
  <si>
    <t>Aryo Prasetyo: Siang Mbak Kristiani. Tiket 487874 --&gt; Perubahan Status Pada Me...</t>
  </si>
  <si>
    <t>sent on October 16, 2024 11:23 AM</t>
  </si>
  <si>
    <t>Haris Fadilah: Siang Pak Aryo, mohon dibantu untuk perbaikan RV berikut ya pak   ...</t>
  </si>
  <si>
    <t>sent on Wednesday, October 16, 2024 11:21</t>
  </si>
  <si>
    <t>Rp385.339.683</t>
  </si>
  <si>
    <t>replace(a.APPLICATION_NO, '.', '/') APPLICATION_NO,</t>
  </si>
  <si>
    <t>ASSET_RV_AMOUNT</t>
  </si>
  <si>
    <r>
      <t>a.</t>
    </r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>,</t>
    </r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</si>
  <si>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APPLICATION_ASSET</t>
    </r>
    <r>
      <rPr>
        <sz val="11"/>
        <color theme="1"/>
        <rFont val="Consolas"/>
        <family val="3"/>
      </rPr>
      <t xml:space="preserve"> a</t>
    </r>
  </si>
  <si>
    <r>
      <t xml:space="preserve">update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APPLICATION_ASSET</t>
    </r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</si>
  <si>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'385339683' -- 325707200.00</t>
    </r>
  </si>
  <si>
    <r>
      <t>where APPLICATION_NO = replace('</t>
    </r>
    <r>
      <rPr>
        <b/>
        <sz val="11"/>
        <color theme="1"/>
        <rFont val="Consolas"/>
        <family val="3"/>
      </rPr>
      <t>0002718/4/08/10/2024</t>
    </r>
    <r>
      <rPr>
        <sz val="11"/>
        <color theme="1"/>
        <rFont val="Consolas"/>
        <family val="3"/>
      </rPr>
      <t>', '/', '.')</t>
    </r>
  </si>
  <si>
    <r>
      <t>and ASSET_NO = '</t>
    </r>
    <r>
      <rPr>
        <b/>
        <sz val="11"/>
        <color theme="1"/>
        <rFont val="Consolas"/>
        <family val="3"/>
      </rPr>
      <t>2008.OPLAA.2410.000009</t>
    </r>
    <r>
      <rPr>
        <sz val="11"/>
        <color theme="1"/>
        <rFont val="Consolas"/>
        <family val="3"/>
      </rPr>
      <t>'</t>
    </r>
  </si>
  <si>
    <r>
      <t>where a.APPLICATION_NO = replace('</t>
    </r>
    <r>
      <rPr>
        <b/>
        <sz val="11"/>
        <color theme="1"/>
        <rFont val="Consolas"/>
        <family val="3"/>
      </rPr>
      <t>0002718/4/08/10/2024</t>
    </r>
    <r>
      <rPr>
        <sz val="11"/>
        <color theme="1"/>
        <rFont val="Consolas"/>
        <family val="3"/>
      </rPr>
      <t>', '/', '.');</t>
    </r>
  </si>
  <si>
    <r>
      <rPr>
        <b/>
        <sz val="11"/>
        <color rgb="FF0000FF"/>
        <rFont val="Consolas"/>
        <family val="3"/>
      </rPr>
      <t>FISICAL_STATUS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SOLD</t>
    </r>
    <r>
      <rPr>
        <sz val="11"/>
        <color theme="1"/>
        <rFont val="Consolas"/>
        <family val="3"/>
      </rPr>
      <t>', -- ON HAND</t>
    </r>
  </si>
  <si>
    <t xml:space="preserve">Aryo Prasetyo: Sudah di-update = SOLD ya Bu   </t>
  </si>
  <si>
    <t>sent on October 16, 2024 1:39 PM</t>
  </si>
  <si>
    <t xml:space="preserve">Amelya Putri Sakie: </t>
  </si>
  <si>
    <t>sent on October 16, 2024 1:29 PM</t>
  </si>
  <si>
    <t>Muhammad Rifki Ramadhan: siang pak Aryo Prasetyo</t>
  </si>
  <si>
    <t>sent on October 16, 2024 3:16 PM</t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</si>
  <si>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</si>
  <si>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</si>
  <si>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t>Haris Fadilah: Pak aryo saya salah kasih No aplikasi pak, seharusnya No aplikasi 0...</t>
  </si>
  <si>
    <t>sent on Thursday, October 17, 2024 09:47</t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</si>
  <si>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</t>
    </r>
    <r>
      <rPr>
        <b/>
        <sz val="11"/>
        <color theme="1"/>
        <rFont val="Consolas"/>
        <family val="3"/>
      </rPr>
      <t>325707200.00</t>
    </r>
  </si>
  <si>
    <t>0002910/4/08/10/2024</t>
  </si>
  <si>
    <r>
      <t>where a.APPLICATION_NO = replace('</t>
    </r>
    <r>
      <rPr>
        <b/>
        <sz val="11"/>
        <color theme="1"/>
        <rFont val="Consolas"/>
        <family val="3"/>
      </rPr>
      <t>0002910/4/08/10/2024</t>
    </r>
    <r>
      <rPr>
        <sz val="11"/>
        <color theme="1"/>
        <rFont val="Consolas"/>
        <family val="3"/>
      </rPr>
      <t>', '/', '.');</t>
    </r>
  </si>
  <si>
    <r>
      <t>where APPLICATION_NO = replace('</t>
    </r>
    <r>
      <rPr>
        <b/>
        <sz val="11"/>
        <color theme="1"/>
        <rFont val="Consolas"/>
        <family val="3"/>
      </rPr>
      <t>0002910/4/08/10/2024</t>
    </r>
    <r>
      <rPr>
        <sz val="11"/>
        <color theme="1"/>
        <rFont val="Consolas"/>
        <family val="3"/>
      </rPr>
      <t>', '/', '.')</t>
    </r>
  </si>
  <si>
    <r>
      <t>and ASSET_NO = '</t>
    </r>
    <r>
      <rPr>
        <b/>
        <sz val="11"/>
        <color theme="1"/>
        <rFont val="Consolas"/>
        <family val="3"/>
      </rPr>
      <t>2008.OPLAA.2410.000163</t>
    </r>
    <r>
      <rPr>
        <sz val="11"/>
        <color theme="1"/>
        <rFont val="Consolas"/>
        <family val="3"/>
      </rPr>
      <t>'</t>
    </r>
  </si>
  <si>
    <r>
      <rPr>
        <b/>
        <sz val="11"/>
        <color rgb="FF0000FF"/>
        <rFont val="Consolas"/>
        <family val="3"/>
      </rPr>
      <t>ASSET_RV_AMOUNT</t>
    </r>
    <r>
      <rPr>
        <sz val="11"/>
        <color theme="1"/>
        <rFont val="Consolas"/>
        <family val="3"/>
      </rPr>
      <t xml:space="preserve"> = 385339683 -- 286456800.00</t>
    </r>
  </si>
  <si>
    <t>Aryo Budi Dwikarso Prasetyo (Guest): Done ya, Pak.Sudah direvisi ya, Pak</t>
  </si>
  <si>
    <t>sent on Thursday, October 17, 2024 10:12</t>
  </si>
  <si>
    <r>
      <t>m-</t>
    </r>
    <r>
      <rPr>
        <b/>
        <sz val="11"/>
        <color theme="1"/>
        <rFont val="Calibri"/>
        <family val="2"/>
        <scheme val="minor"/>
      </rPr>
      <t>488868</t>
    </r>
  </si>
  <si>
    <t>Perubahan Status Pada ifin - B2731SIY</t>
  </si>
  <si>
    <t>Perubahan status cancel to hold, berikut detail unit :</t>
  </si>
  <si>
    <t>type unit : XPANDER 1.5L GLX-K (4X2) M/T</t>
  </si>
  <si>
    <t>nopol : B2731SIY</t>
  </si>
  <si>
    <t>status claim tercancel, akan dilakukan pengajuan claim tlo pada nopol B2731SIY</t>
  </si>
  <si>
    <t>status hold</t>
  </si>
  <si>
    <r>
      <rPr>
        <b/>
        <sz val="11"/>
        <color rgb="FFFF0000"/>
        <rFont val="Calibri"/>
        <family val="2"/>
        <scheme val="minor"/>
      </rPr>
      <t>20241017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-002</t>
    </r>
  </si>
  <si>
    <r>
      <t xml:space="preserve">sell request code : </t>
    </r>
    <r>
      <rPr>
        <b/>
        <sz val="11"/>
        <color theme="1"/>
        <rFont val="Calibri"/>
        <family val="2"/>
        <scheme val="minor"/>
      </rPr>
      <t>1000.SL.2409.00026</t>
    </r>
  </si>
  <si>
    <t>1000.SL.2409.00026</t>
  </si>
  <si>
    <t>where a.CODE = '1000.SL.2409.00026'</t>
  </si>
  <si>
    <t>MOD_DATE = getdate(), -- 2024-10-03 16:17:53.330</t>
  </si>
  <si>
    <t>MOD_IP_ADDRESS = 'M-488868' -- 35.191.1.14</t>
  </si>
  <si>
    <t>where CODE = '1000.SL.2409.00026';</t>
  </si>
  <si>
    <t>--commmit tran;</t>
  </si>
  <si>
    <t>[STATUS] = 'HOLD', -- CANCEL</t>
  </si>
  <si>
    <t>Aryo Prasetyo: Sore Mbak Kristiani. Tiket 488868 --&gt; Perubahan Status Pada ifi...</t>
  </si>
  <si>
    <t>sent on October 17, 2024 3:12 PM</t>
  </si>
  <si>
    <r>
      <t>m-</t>
    </r>
    <r>
      <rPr>
        <b/>
        <sz val="11"/>
        <color theme="1"/>
        <rFont val="Calibri"/>
        <family val="2"/>
        <scheme val="minor"/>
      </rPr>
      <t>489169</t>
    </r>
  </si>
  <si>
    <t>PT. DHARMASA TRANSPORTAMA tidak potong PPh agreement 0000949/4/01/01/2022 (Inv no 16695/INV/2001/07/2024)</t>
  </si>
  <si>
    <t>cashier received request</t>
  </si>
  <si>
    <t>Nilai pada ifin tidak sesuai karena masih terupdate dengan nilai potong pph. seharusnya nilai tidak potong pph.</t>
  </si>
  <si>
    <t>nilai pada ifin potong pph (Inv no 16695/INV/2001/07/2024) :</t>
  </si>
  <si>
    <t>Rp. 24,416,000.00</t>
  </si>
  <si>
    <t>(Inv no 16695/INV/2001/07/2024) : Rp. 24,864,000.00</t>
  </si>
  <si>
    <r>
      <rPr>
        <b/>
        <sz val="11"/>
        <color rgb="FFFF0000"/>
        <rFont val="Calibri"/>
        <family val="2"/>
        <scheme val="minor"/>
      </rPr>
      <t>20241018</t>
    </r>
    <r>
      <rPr>
        <b/>
        <sz val="11"/>
        <color rgb="FF0000FF"/>
        <rFont val="Calibri"/>
        <family val="2"/>
        <scheme val="minor"/>
      </rPr>
      <t>FRI</t>
    </r>
  </si>
  <si>
    <t>0000949/4/01/01/2022</t>
  </si>
  <si>
    <r>
      <t xml:space="preserve">PT. DHARMASA TRANSPORTAMA tidak potong PPh agreement </t>
    </r>
    <r>
      <rPr>
        <b/>
        <sz val="11"/>
        <color theme="1"/>
        <rFont val="Calibri"/>
        <family val="2"/>
        <scheme val="minor"/>
      </rPr>
      <t>0000949/4/01/01/2022</t>
    </r>
    <r>
      <rPr>
        <sz val="11"/>
        <color theme="1"/>
        <rFont val="Calibri"/>
        <family val="2"/>
        <scheme val="minor"/>
      </rPr>
      <t xml:space="preserve"> (Inv no </t>
    </r>
    <r>
      <rPr>
        <b/>
        <sz val="11"/>
        <color theme="1"/>
        <rFont val="Calibri"/>
        <family val="2"/>
        <scheme val="minor"/>
      </rPr>
      <t>16695/INV/2001/07/2024</t>
    </r>
    <r>
      <rPr>
        <sz val="11"/>
        <color theme="1"/>
        <rFont val="Calibri"/>
        <family val="2"/>
        <scheme val="minor"/>
      </rPr>
      <t>). Mohon di bantu untuk semua kontrak PT. DHARMASA TRANSPORTAMA nilai pada ifin tidak potong pph.</t>
    </r>
  </si>
  <si>
    <t>16695/INV/2001/07/2024</t>
  </si>
  <si>
    <r>
      <t xml:space="preserve">Seharusnya nilai pada ifin </t>
    </r>
    <r>
      <rPr>
        <b/>
        <sz val="11"/>
        <color rgb="FFFF0000"/>
        <rFont val="Calibri"/>
        <family val="2"/>
        <scheme val="minor"/>
      </rPr>
      <t>tidak potong pph</t>
    </r>
  </si>
  <si>
    <r>
      <t>replace('</t>
    </r>
    <r>
      <rPr>
        <b/>
        <sz val="11"/>
        <color theme="1"/>
        <rFont val="Consolas"/>
        <family val="3"/>
      </rPr>
      <t>0000949/4/01/01/2022</t>
    </r>
    <r>
      <rPr>
        <sz val="11"/>
        <color theme="1"/>
        <rFont val="Consolas"/>
        <family val="3"/>
      </rPr>
      <t>', '/', '.')</t>
    </r>
  </si>
  <si>
    <r>
      <t>replace('</t>
    </r>
    <r>
      <rPr>
        <b/>
        <sz val="11"/>
        <color theme="1"/>
        <rFont val="Consolas"/>
        <family val="3"/>
      </rPr>
      <t>16695/INV/2001/07/2024</t>
    </r>
    <r>
      <rPr>
        <sz val="11"/>
        <color theme="1"/>
        <rFont val="Consolas"/>
        <family val="3"/>
      </rPr>
      <t>', '/', '.')</t>
    </r>
  </si>
  <si>
    <t>2001.OPLICR.2407.000475</t>
  </si>
  <si>
    <t>Aryo Prasetyo: Siang Mbak Ragita. Tiket 489169 --&gt; PT. DHARMASA TRANSPORTAMA t...</t>
  </si>
  <si>
    <t>sent on October 18, 2024 10:56 AM</t>
  </si>
  <si>
    <t>Sabilla Pravita Larrasati (Guest): pak aryo mau minta tolong hapus status RESERVED...</t>
  </si>
  <si>
    <t>sent on Friday, October 18, 2024 10:54</t>
  </si>
  <si>
    <t>B2426PZZ</t>
  </si>
  <si>
    <r>
      <t>where b.PLAT_NO in ('</t>
    </r>
    <r>
      <rPr>
        <b/>
        <sz val="11"/>
        <color theme="1"/>
        <rFont val="Consolas"/>
        <family val="3"/>
      </rPr>
      <t>B2426PZZ</t>
    </r>
    <r>
      <rPr>
        <sz val="11"/>
        <color theme="1"/>
        <rFont val="Consolas"/>
        <family val="3"/>
      </rPr>
      <t>')</t>
    </r>
  </si>
  <si>
    <t>RENTAL_STATUS = null -- RESERVED</t>
  </si>
  <si>
    <r>
      <t>where CODE = '</t>
    </r>
    <r>
      <rPr>
        <b/>
        <sz val="11"/>
        <color theme="1"/>
        <rFont val="Consolas"/>
        <family val="3"/>
      </rPr>
      <t>2008.AST.2407.00037</t>
    </r>
    <r>
      <rPr>
        <sz val="11"/>
        <color theme="1"/>
        <rFont val="Consolas"/>
        <family val="3"/>
      </rPr>
      <t>';</t>
    </r>
  </si>
  <si>
    <r>
      <rPr>
        <b/>
        <sz val="11"/>
        <color rgb="FFFF0000"/>
        <rFont val="Calibri"/>
        <family val="2"/>
        <scheme val="minor"/>
      </rPr>
      <t>20241018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-001</t>
    </r>
  </si>
  <si>
    <r>
      <t>f-</t>
    </r>
    <r>
      <rPr>
        <b/>
        <sz val="11"/>
        <color theme="1"/>
        <rFont val="Calibri"/>
        <family val="2"/>
        <scheme val="minor"/>
      </rPr>
      <t>2328336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</si>
</sst>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00FF"/>
      <name val="Consolas"/>
      <family val="3"/>
    </font>
    <font>
      <b/>
      <sz val="11"/>
      <color rgb="FFFF0000"/>
      <name val="Consolas"/>
      <family val="3"/>
    </font>
    <font>
      <sz val="11"/>
      <color theme="1"/>
      <name val="Consolas"/>
      <family val="3"/>
    </font>
    <font>
      <sz val="11"/>
      <color theme="1"/>
      <name val="Calibri"/>
      <family val="2"/>
    </font>
    <font>
      <b/>
      <sz val="11"/>
      <color theme="1"/>
      <name val="Consolas"/>
      <family val="3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11"/>
      <name val="Consolas"/>
      <family val="3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F0EA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3" fillId="0" borderId="0" applyNumberFormat="0" applyFill="0" applyBorder="0" applyAlignment="0" applyProtection="0"/>
    <xf numFmtId="0" fontId="2" fillId="0" borderId="0"/>
    <xf numFmtId="0" fontId="15" fillId="0" borderId="0"/>
    <xf numFmtId="0" fontId="1" fillId="0" borderId="0"/>
  </cellStyleXfs>
  <cellXfs count="45">
    <xf numFmtId="0" fontId="0" fillId="0" borderId="0" xfId="0"/>
    <xf numFmtId="0" fontId="4" fillId="0" borderId="0" xfId="0" applyFont="1" applyAlignment="1">
      <alignment vertical="top"/>
    </xf>
    <xf numFmtId="0" fontId="4" fillId="0" borderId="0" xfId="0" applyFont="1"/>
    <xf numFmtId="0" fontId="0" fillId="0" borderId="0" xfId="0" applyAlignment="1">
      <alignment vertical="top"/>
    </xf>
    <xf numFmtId="0" fontId="3" fillId="2" borderId="0" xfId="0" applyFont="1" applyFill="1" applyAlignment="1">
      <alignment horizontal="center" vertical="top"/>
    </xf>
    <xf numFmtId="0" fontId="11" fillId="0" borderId="0" xfId="0" applyFont="1" applyAlignment="1">
      <alignment vertical="top"/>
    </xf>
    <xf numFmtId="0" fontId="4" fillId="4" borderId="0" xfId="0" applyFont="1" applyFill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4" fillId="6" borderId="0" xfId="0" applyFont="1" applyFill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4" fillId="9" borderId="0" xfId="0" applyFont="1" applyFill="1" applyAlignment="1">
      <alignment horizontal="center" vertical="center"/>
    </xf>
    <xf numFmtId="0" fontId="4" fillId="10" borderId="0" xfId="0" applyFont="1" applyFill="1" applyAlignment="1">
      <alignment horizontal="center" vertical="center"/>
    </xf>
    <xf numFmtId="0" fontId="10" fillId="0" borderId="0" xfId="0" applyFont="1" applyAlignment="1">
      <alignment vertical="top"/>
    </xf>
    <xf numFmtId="0" fontId="10" fillId="4" borderId="0" xfId="0" applyFont="1" applyFill="1" applyAlignment="1">
      <alignment vertical="top"/>
    </xf>
    <xf numFmtId="0" fontId="0" fillId="4" borderId="0" xfId="0" applyFill="1" applyAlignment="1">
      <alignment vertical="top"/>
    </xf>
    <xf numFmtId="0" fontId="10" fillId="7" borderId="0" xfId="0" applyFont="1" applyFill="1" applyAlignment="1">
      <alignment vertical="top"/>
    </xf>
    <xf numFmtId="0" fontId="0" fillId="7" borderId="0" xfId="0" applyFill="1" applyAlignment="1">
      <alignment vertical="top"/>
    </xf>
    <xf numFmtId="0" fontId="10" fillId="4" borderId="0" xfId="0" quotePrefix="1" applyFont="1" applyFill="1" applyAlignment="1">
      <alignment vertical="top"/>
    </xf>
    <xf numFmtId="0" fontId="10" fillId="7" borderId="0" xfId="0" quotePrefix="1" applyFont="1" applyFill="1" applyAlignment="1">
      <alignment vertical="top"/>
    </xf>
    <xf numFmtId="0" fontId="3" fillId="11" borderId="0" xfId="0" applyFont="1" applyFill="1" applyAlignment="1">
      <alignment horizontal="center" vertical="top"/>
    </xf>
    <xf numFmtId="0" fontId="13" fillId="0" borderId="0" xfId="1"/>
    <xf numFmtId="0" fontId="12" fillId="6" borderId="0" xfId="0" applyFont="1" applyFill="1" applyAlignment="1">
      <alignment vertical="top"/>
    </xf>
    <xf numFmtId="0" fontId="0" fillId="6" borderId="0" xfId="0" applyFill="1" applyAlignment="1">
      <alignment vertical="top"/>
    </xf>
    <xf numFmtId="0" fontId="10" fillId="4" borderId="0" xfId="0" applyFont="1" applyFill="1"/>
    <xf numFmtId="0" fontId="0" fillId="4" borderId="0" xfId="0" applyFill="1"/>
    <xf numFmtId="0" fontId="10" fillId="7" borderId="0" xfId="0" applyFont="1" applyFill="1"/>
    <xf numFmtId="0" fontId="0" fillId="7" borderId="0" xfId="0" applyFill="1"/>
    <xf numFmtId="0" fontId="0" fillId="0" borderId="0" xfId="0" quotePrefix="1"/>
    <xf numFmtId="0" fontId="4" fillId="0" borderId="0" xfId="0" quotePrefix="1" applyFont="1"/>
    <xf numFmtId="0" fontId="0" fillId="3" borderId="0" xfId="0" applyFill="1"/>
    <xf numFmtId="0" fontId="7" fillId="0" borderId="0" xfId="0" applyFont="1" applyAlignment="1">
      <alignment vertical="top"/>
    </xf>
    <xf numFmtId="0" fontId="0" fillId="3" borderId="0" xfId="0" applyFill="1" applyAlignment="1">
      <alignment vertical="top"/>
    </xf>
    <xf numFmtId="0" fontId="10" fillId="3" borderId="0" xfId="0" applyFont="1" applyFill="1" applyAlignment="1">
      <alignment vertical="top"/>
    </xf>
    <xf numFmtId="0" fontId="10" fillId="7" borderId="0" xfId="0" quotePrefix="1" applyFont="1" applyFill="1"/>
    <xf numFmtId="47" fontId="0" fillId="0" borderId="0" xfId="0" applyNumberFormat="1"/>
    <xf numFmtId="0" fontId="0" fillId="0" borderId="0" xfId="0" quotePrefix="1" applyAlignment="1">
      <alignment vertical="top"/>
    </xf>
    <xf numFmtId="0" fontId="10" fillId="12" borderId="0" xfId="0" applyFont="1" applyFill="1"/>
    <xf numFmtId="0" fontId="0" fillId="12" borderId="0" xfId="0" applyFill="1"/>
    <xf numFmtId="0" fontId="10" fillId="4" borderId="0" xfId="0" quotePrefix="1" applyFont="1" applyFill="1"/>
    <xf numFmtId="0" fontId="4" fillId="0" borderId="0" xfId="0" quotePrefix="1" applyFont="1" applyAlignment="1">
      <alignment vertical="top"/>
    </xf>
    <xf numFmtId="0" fontId="14" fillId="0" borderId="0" xfId="0" applyFont="1" applyAlignment="1">
      <alignment vertical="top"/>
    </xf>
    <xf numFmtId="3" fontId="0" fillId="0" borderId="0" xfId="0" quotePrefix="1" applyNumberFormat="1" applyAlignment="1">
      <alignment vertical="top"/>
    </xf>
    <xf numFmtId="0" fontId="10" fillId="3" borderId="0" xfId="0" applyFont="1" applyFill="1"/>
    <xf numFmtId="0" fontId="16" fillId="4" borderId="0" xfId="0" applyFont="1" applyFill="1" applyAlignment="1">
      <alignment vertical="top"/>
    </xf>
  </cellXfs>
  <cellStyles count="5">
    <cellStyle name="Hyperlink" xfId="1" builtinId="8"/>
    <cellStyle name="Normal" xfId="0" builtinId="0"/>
    <cellStyle name="Normal 2" xfId="2" xr:uid="{975223C5-16C6-42C7-8F5D-831A9D1C215B}"/>
    <cellStyle name="Normal 3" xfId="3" xr:uid="{7981745C-BA90-4647-91BE-E930EE87F896}"/>
    <cellStyle name="Normal 4" xfId="4" xr:uid="{68238076-F238-427E-A93C-CDA6357F604E}"/>
  </cellStyles>
  <dxfs count="0"/>
  <tableStyles count="0" defaultTableStyle="TableStyleMedium2" defaultPivotStyle="PivotStyleLight16"/>
  <colors>
    <mruColors>
      <color rgb="FF0000FF"/>
      <color rgb="FFFFFF99"/>
      <color rgb="FF66FFFF"/>
      <color rgb="FF00F0EA"/>
      <color rgb="FF99FF66"/>
      <color rgb="FF00DAD5"/>
      <color rgb="FFF8CBAD"/>
      <color rgb="FFDDDDDD"/>
      <color rgb="FFFF99FF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png"/><Relationship Id="rId13" Type="http://schemas.openxmlformats.org/officeDocument/2006/relationships/image" Target="../media/image164.png"/><Relationship Id="rId18" Type="http://schemas.openxmlformats.org/officeDocument/2006/relationships/image" Target="../media/image169.png"/><Relationship Id="rId3" Type="http://schemas.openxmlformats.org/officeDocument/2006/relationships/image" Target="../media/image154.png"/><Relationship Id="rId7" Type="http://schemas.openxmlformats.org/officeDocument/2006/relationships/image" Target="../media/image158.png"/><Relationship Id="rId12" Type="http://schemas.openxmlformats.org/officeDocument/2006/relationships/image" Target="../media/image163.png"/><Relationship Id="rId17" Type="http://schemas.openxmlformats.org/officeDocument/2006/relationships/image" Target="../media/image168.png"/><Relationship Id="rId2" Type="http://schemas.openxmlformats.org/officeDocument/2006/relationships/image" Target="../media/image153.png"/><Relationship Id="rId16" Type="http://schemas.openxmlformats.org/officeDocument/2006/relationships/image" Target="../media/image167.png"/><Relationship Id="rId1" Type="http://schemas.openxmlformats.org/officeDocument/2006/relationships/image" Target="../media/image152.png"/><Relationship Id="rId6" Type="http://schemas.openxmlformats.org/officeDocument/2006/relationships/image" Target="../media/image157.png"/><Relationship Id="rId11" Type="http://schemas.openxmlformats.org/officeDocument/2006/relationships/image" Target="../media/image162.png"/><Relationship Id="rId5" Type="http://schemas.openxmlformats.org/officeDocument/2006/relationships/image" Target="../media/image156.png"/><Relationship Id="rId15" Type="http://schemas.openxmlformats.org/officeDocument/2006/relationships/image" Target="../media/image166.png"/><Relationship Id="rId10" Type="http://schemas.openxmlformats.org/officeDocument/2006/relationships/image" Target="../media/image161.png"/><Relationship Id="rId4" Type="http://schemas.openxmlformats.org/officeDocument/2006/relationships/image" Target="../media/image155.png"/><Relationship Id="rId9" Type="http://schemas.openxmlformats.org/officeDocument/2006/relationships/image" Target="../media/image160.png"/><Relationship Id="rId14" Type="http://schemas.openxmlformats.org/officeDocument/2006/relationships/image" Target="../media/image16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7.png"/><Relationship Id="rId3" Type="http://schemas.openxmlformats.org/officeDocument/2006/relationships/image" Target="../media/image172.png"/><Relationship Id="rId7" Type="http://schemas.openxmlformats.org/officeDocument/2006/relationships/image" Target="../media/image176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Relationship Id="rId6" Type="http://schemas.openxmlformats.org/officeDocument/2006/relationships/image" Target="../media/image175.png"/><Relationship Id="rId5" Type="http://schemas.openxmlformats.org/officeDocument/2006/relationships/image" Target="../media/image174.png"/><Relationship Id="rId10" Type="http://schemas.openxmlformats.org/officeDocument/2006/relationships/image" Target="../media/image179.png"/><Relationship Id="rId4" Type="http://schemas.openxmlformats.org/officeDocument/2006/relationships/image" Target="../media/image173.png"/><Relationship Id="rId9" Type="http://schemas.openxmlformats.org/officeDocument/2006/relationships/image" Target="../media/image17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1.png"/><Relationship Id="rId1" Type="http://schemas.openxmlformats.org/officeDocument/2006/relationships/image" Target="../media/image18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png"/><Relationship Id="rId7" Type="http://schemas.openxmlformats.org/officeDocument/2006/relationships/image" Target="../media/image188.png"/><Relationship Id="rId2" Type="http://schemas.openxmlformats.org/officeDocument/2006/relationships/image" Target="../media/image183.png"/><Relationship Id="rId1" Type="http://schemas.openxmlformats.org/officeDocument/2006/relationships/image" Target="../media/image182.png"/><Relationship Id="rId6" Type="http://schemas.openxmlformats.org/officeDocument/2006/relationships/image" Target="../media/image187.png"/><Relationship Id="rId5" Type="http://schemas.openxmlformats.org/officeDocument/2006/relationships/image" Target="../media/image186.png"/><Relationship Id="rId4" Type="http://schemas.openxmlformats.org/officeDocument/2006/relationships/image" Target="../media/image18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13" Type="http://schemas.openxmlformats.org/officeDocument/2006/relationships/image" Target="../media/image26.png"/><Relationship Id="rId18" Type="http://schemas.openxmlformats.org/officeDocument/2006/relationships/image" Target="../media/image3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17" Type="http://schemas.openxmlformats.org/officeDocument/2006/relationships/image" Target="../media/image30.png"/><Relationship Id="rId2" Type="http://schemas.openxmlformats.org/officeDocument/2006/relationships/image" Target="../media/image15.png"/><Relationship Id="rId16" Type="http://schemas.openxmlformats.org/officeDocument/2006/relationships/image" Target="../media/image29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5" Type="http://schemas.openxmlformats.org/officeDocument/2006/relationships/image" Target="../media/image2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Relationship Id="rId14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26" Type="http://schemas.openxmlformats.org/officeDocument/2006/relationships/image" Target="../media/image57.png"/><Relationship Id="rId3" Type="http://schemas.openxmlformats.org/officeDocument/2006/relationships/image" Target="../media/image34.png"/><Relationship Id="rId21" Type="http://schemas.openxmlformats.org/officeDocument/2006/relationships/image" Target="../media/image52.png"/><Relationship Id="rId7" Type="http://schemas.openxmlformats.org/officeDocument/2006/relationships/image" Target="../media/image38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5" Type="http://schemas.openxmlformats.org/officeDocument/2006/relationships/image" Target="../media/image56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24" Type="http://schemas.openxmlformats.org/officeDocument/2006/relationships/image" Target="../media/image55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Relationship Id="rId27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5.png"/><Relationship Id="rId21" Type="http://schemas.openxmlformats.org/officeDocument/2006/relationships/image" Target="../media/image80.png"/><Relationship Id="rId34" Type="http://schemas.openxmlformats.org/officeDocument/2006/relationships/image" Target="../media/image93.png"/><Relationship Id="rId42" Type="http://schemas.openxmlformats.org/officeDocument/2006/relationships/image" Target="../media/image101.png"/><Relationship Id="rId47" Type="http://schemas.openxmlformats.org/officeDocument/2006/relationships/image" Target="../media/image106.png"/><Relationship Id="rId50" Type="http://schemas.openxmlformats.org/officeDocument/2006/relationships/image" Target="../media/image109.png"/><Relationship Id="rId55" Type="http://schemas.openxmlformats.org/officeDocument/2006/relationships/image" Target="../media/image114.png"/><Relationship Id="rId63" Type="http://schemas.openxmlformats.org/officeDocument/2006/relationships/image" Target="../media/image122.png"/><Relationship Id="rId68" Type="http://schemas.openxmlformats.org/officeDocument/2006/relationships/image" Target="../media/image127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6" Type="http://schemas.openxmlformats.org/officeDocument/2006/relationships/image" Target="../media/image75.png"/><Relationship Id="rId29" Type="http://schemas.openxmlformats.org/officeDocument/2006/relationships/image" Target="../media/image88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32" Type="http://schemas.openxmlformats.org/officeDocument/2006/relationships/image" Target="../media/image91.png"/><Relationship Id="rId37" Type="http://schemas.openxmlformats.org/officeDocument/2006/relationships/image" Target="../media/image96.png"/><Relationship Id="rId40" Type="http://schemas.openxmlformats.org/officeDocument/2006/relationships/image" Target="../media/image99.png"/><Relationship Id="rId45" Type="http://schemas.openxmlformats.org/officeDocument/2006/relationships/image" Target="../media/image104.png"/><Relationship Id="rId53" Type="http://schemas.openxmlformats.org/officeDocument/2006/relationships/image" Target="../media/image112.png"/><Relationship Id="rId58" Type="http://schemas.openxmlformats.org/officeDocument/2006/relationships/image" Target="../media/image117.png"/><Relationship Id="rId66" Type="http://schemas.openxmlformats.org/officeDocument/2006/relationships/image" Target="../media/image125.png"/><Relationship Id="rId5" Type="http://schemas.openxmlformats.org/officeDocument/2006/relationships/image" Target="../media/image64.png"/><Relationship Id="rId61" Type="http://schemas.openxmlformats.org/officeDocument/2006/relationships/image" Target="../media/image120.png"/><Relationship Id="rId19" Type="http://schemas.openxmlformats.org/officeDocument/2006/relationships/image" Target="../media/image7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Relationship Id="rId30" Type="http://schemas.openxmlformats.org/officeDocument/2006/relationships/image" Target="../media/image89.png"/><Relationship Id="rId35" Type="http://schemas.openxmlformats.org/officeDocument/2006/relationships/image" Target="../media/image94.png"/><Relationship Id="rId43" Type="http://schemas.openxmlformats.org/officeDocument/2006/relationships/image" Target="../media/image102.png"/><Relationship Id="rId48" Type="http://schemas.openxmlformats.org/officeDocument/2006/relationships/image" Target="../media/image107.png"/><Relationship Id="rId56" Type="http://schemas.openxmlformats.org/officeDocument/2006/relationships/image" Target="../media/image115.png"/><Relationship Id="rId64" Type="http://schemas.openxmlformats.org/officeDocument/2006/relationships/image" Target="../media/image123.png"/><Relationship Id="rId8" Type="http://schemas.openxmlformats.org/officeDocument/2006/relationships/image" Target="../media/image67.png"/><Relationship Id="rId51" Type="http://schemas.openxmlformats.org/officeDocument/2006/relationships/image" Target="../media/image110.png"/><Relationship Id="rId3" Type="http://schemas.openxmlformats.org/officeDocument/2006/relationships/image" Target="../media/image62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33" Type="http://schemas.openxmlformats.org/officeDocument/2006/relationships/image" Target="../media/image92.png"/><Relationship Id="rId38" Type="http://schemas.openxmlformats.org/officeDocument/2006/relationships/image" Target="../media/image97.png"/><Relationship Id="rId46" Type="http://schemas.openxmlformats.org/officeDocument/2006/relationships/image" Target="../media/image105.png"/><Relationship Id="rId59" Type="http://schemas.openxmlformats.org/officeDocument/2006/relationships/image" Target="../media/image118.png"/><Relationship Id="rId67" Type="http://schemas.openxmlformats.org/officeDocument/2006/relationships/image" Target="../media/image126.png"/><Relationship Id="rId20" Type="http://schemas.openxmlformats.org/officeDocument/2006/relationships/image" Target="../media/image79.png"/><Relationship Id="rId41" Type="http://schemas.openxmlformats.org/officeDocument/2006/relationships/image" Target="../media/image100.png"/><Relationship Id="rId54" Type="http://schemas.openxmlformats.org/officeDocument/2006/relationships/image" Target="../media/image113.png"/><Relationship Id="rId62" Type="http://schemas.openxmlformats.org/officeDocument/2006/relationships/image" Target="../media/image12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28" Type="http://schemas.openxmlformats.org/officeDocument/2006/relationships/image" Target="../media/image87.png"/><Relationship Id="rId36" Type="http://schemas.openxmlformats.org/officeDocument/2006/relationships/image" Target="../media/image95.png"/><Relationship Id="rId49" Type="http://schemas.openxmlformats.org/officeDocument/2006/relationships/image" Target="../media/image108.png"/><Relationship Id="rId57" Type="http://schemas.openxmlformats.org/officeDocument/2006/relationships/image" Target="../media/image116.png"/><Relationship Id="rId10" Type="http://schemas.openxmlformats.org/officeDocument/2006/relationships/image" Target="../media/image69.png"/><Relationship Id="rId31" Type="http://schemas.openxmlformats.org/officeDocument/2006/relationships/image" Target="../media/image90.png"/><Relationship Id="rId44" Type="http://schemas.openxmlformats.org/officeDocument/2006/relationships/image" Target="../media/image103.png"/><Relationship Id="rId52" Type="http://schemas.openxmlformats.org/officeDocument/2006/relationships/image" Target="../media/image111.png"/><Relationship Id="rId60" Type="http://schemas.openxmlformats.org/officeDocument/2006/relationships/image" Target="../media/image119.png"/><Relationship Id="rId65" Type="http://schemas.openxmlformats.org/officeDocument/2006/relationships/image" Target="../media/image12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39" Type="http://schemas.openxmlformats.org/officeDocument/2006/relationships/image" Target="../media/image9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3.png"/><Relationship Id="rId13" Type="http://schemas.openxmlformats.org/officeDocument/2006/relationships/image" Target="../media/image148.png"/><Relationship Id="rId3" Type="http://schemas.openxmlformats.org/officeDocument/2006/relationships/image" Target="../media/image138.png"/><Relationship Id="rId7" Type="http://schemas.openxmlformats.org/officeDocument/2006/relationships/image" Target="../media/image142.png"/><Relationship Id="rId12" Type="http://schemas.openxmlformats.org/officeDocument/2006/relationships/image" Target="../media/image147.png"/><Relationship Id="rId2" Type="http://schemas.openxmlformats.org/officeDocument/2006/relationships/image" Target="../media/image137.png"/><Relationship Id="rId16" Type="http://schemas.openxmlformats.org/officeDocument/2006/relationships/image" Target="../media/image151.png"/><Relationship Id="rId1" Type="http://schemas.openxmlformats.org/officeDocument/2006/relationships/image" Target="../media/image136.png"/><Relationship Id="rId6" Type="http://schemas.openxmlformats.org/officeDocument/2006/relationships/image" Target="../media/image141.png"/><Relationship Id="rId11" Type="http://schemas.openxmlformats.org/officeDocument/2006/relationships/image" Target="../media/image146.png"/><Relationship Id="rId5" Type="http://schemas.openxmlformats.org/officeDocument/2006/relationships/image" Target="../media/image140.png"/><Relationship Id="rId15" Type="http://schemas.openxmlformats.org/officeDocument/2006/relationships/image" Target="../media/image150.png"/><Relationship Id="rId10" Type="http://schemas.openxmlformats.org/officeDocument/2006/relationships/image" Target="../media/image145.png"/><Relationship Id="rId4" Type="http://schemas.openxmlformats.org/officeDocument/2006/relationships/image" Target="../media/image139.png"/><Relationship Id="rId9" Type="http://schemas.openxmlformats.org/officeDocument/2006/relationships/image" Target="../media/image144.png"/><Relationship Id="rId14" Type="http://schemas.openxmlformats.org/officeDocument/2006/relationships/image" Target="../media/image1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77520</xdr:colOff>
      <xdr:row>13</xdr:row>
      <xdr:rowOff>17943</xdr:rowOff>
    </xdr:from>
    <xdr:to>
      <xdr:col>41</xdr:col>
      <xdr:colOff>2605</xdr:colOff>
      <xdr:row>30</xdr:row>
      <xdr:rowOff>54796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306E012-2846-4802-86CD-65C9E7AA2FA1}"/>
            </a:ext>
          </a:extLst>
        </xdr:cNvPr>
        <xdr:cNvSpPr/>
      </xdr:nvSpPr>
      <xdr:spPr>
        <a:xfrm rot="18900000">
          <a:off x="649020" y="2494443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927</xdr:row>
      <xdr:rowOff>0</xdr:rowOff>
    </xdr:from>
    <xdr:to>
      <xdr:col>99</xdr:col>
      <xdr:colOff>188214</xdr:colOff>
      <xdr:row>999</xdr:row>
      <xdr:rowOff>132857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BBCEE790-434F-436E-A454-1D6139307CA1}"/>
            </a:ext>
          </a:extLst>
        </xdr:cNvPr>
        <xdr:cNvGrpSpPr/>
      </xdr:nvGrpSpPr>
      <xdr:grpSpPr>
        <a:xfrm>
          <a:off x="762000" y="176593500"/>
          <a:ext cx="18285714" cy="13848857"/>
          <a:chOff x="762000" y="6449343882"/>
          <a:chExt cx="18285714" cy="13848857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63D5C00-C5BF-23D2-FCC6-3A7A35F40D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6449343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58467CE1-5DA4-EAEB-7D43-4A2EBF5407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459249882"/>
            <a:ext cx="11876190" cy="39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1002</xdr:row>
      <xdr:rowOff>0</xdr:rowOff>
    </xdr:from>
    <xdr:to>
      <xdr:col>99</xdr:col>
      <xdr:colOff>188214</xdr:colOff>
      <xdr:row>1074</xdr:row>
      <xdr:rowOff>142381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A524DA66-6BC6-4E49-B74D-1DE69DB4E650}"/>
            </a:ext>
          </a:extLst>
        </xdr:cNvPr>
        <xdr:cNvGrpSpPr/>
      </xdr:nvGrpSpPr>
      <xdr:grpSpPr>
        <a:xfrm>
          <a:off x="762000" y="190881000"/>
          <a:ext cx="18285714" cy="13858381"/>
          <a:chOff x="762000" y="6463821882"/>
          <a:chExt cx="18285714" cy="13858381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2F19456-0F96-1BE1-47DD-F9883F48D6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463821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82362B02-6719-E35B-610C-7A871BFDD6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473727882"/>
            <a:ext cx="11876190" cy="395238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1078</xdr:row>
      <xdr:rowOff>0</xdr:rowOff>
    </xdr:from>
    <xdr:ext cx="8123809" cy="1238095"/>
    <xdr:pic>
      <xdr:nvPicPr>
        <xdr:cNvPr id="8" name="Picture 7">
          <a:extLst>
            <a:ext uri="{FF2B5EF4-FFF2-40B4-BE49-F238E27FC236}">
              <a16:creationId xmlns:a16="http://schemas.microsoft.com/office/drawing/2014/main" id="{BE998A19-F9CE-4A7D-8AB1-27FC7C95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997036425"/>
          <a:ext cx="8123809" cy="123809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714286" cy="2971429"/>
    <xdr:pic>
      <xdr:nvPicPr>
        <xdr:cNvPr id="9" name="Picture 8">
          <a:extLst>
            <a:ext uri="{FF2B5EF4-FFF2-40B4-BE49-F238E27FC236}">
              <a16:creationId xmlns:a16="http://schemas.microsoft.com/office/drawing/2014/main" id="{CAC4426B-1DF5-48CC-840F-368E65131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784438425"/>
          <a:ext cx="6714286" cy="2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53</xdr:row>
      <xdr:rowOff>0</xdr:rowOff>
    </xdr:from>
    <xdr:to>
      <xdr:col>99</xdr:col>
      <xdr:colOff>188214</xdr:colOff>
      <xdr:row>194</xdr:row>
      <xdr:rowOff>159786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F396DB79-7AE9-4715-BDFF-68ABC180B0CE}"/>
            </a:ext>
          </a:extLst>
        </xdr:cNvPr>
        <xdr:cNvGrpSpPr/>
      </xdr:nvGrpSpPr>
      <xdr:grpSpPr>
        <a:xfrm>
          <a:off x="762000" y="10096500"/>
          <a:ext cx="18285714" cy="27020286"/>
          <a:chOff x="762000" y="6031386882"/>
          <a:chExt cx="18285714" cy="27020286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D3953C91-71B1-A0C0-9359-795BB0E795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62000" y="6031386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238008FE-DC85-CA1F-BD5A-BFCD5565D6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62000" y="6041292882"/>
            <a:ext cx="12276190" cy="171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198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B566B06A-DB0D-4531-9AD9-066CB5F8A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820442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250</xdr:row>
      <xdr:rowOff>0</xdr:rowOff>
    </xdr:from>
    <xdr:to>
      <xdr:col>68</xdr:col>
      <xdr:colOff>84190</xdr:colOff>
      <xdr:row>339</xdr:row>
      <xdr:rowOff>140738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55F08797-C90C-48B1-A1E4-7C0F53D648E2}"/>
            </a:ext>
          </a:extLst>
        </xdr:cNvPr>
        <xdr:cNvGrpSpPr/>
      </xdr:nvGrpSpPr>
      <xdr:grpSpPr>
        <a:xfrm>
          <a:off x="762000" y="47625000"/>
          <a:ext cx="12276190" cy="17095238"/>
          <a:chOff x="762000" y="6071010882"/>
          <a:chExt cx="12276190" cy="17095238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14F75332-A808-49CC-4DF4-9420E3E86C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62000" y="6071010882"/>
            <a:ext cx="12276190" cy="170952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6422AB8D-E5ED-69EB-5F8B-4EF1221BF557}"/>
              </a:ext>
            </a:extLst>
          </xdr:cNvPr>
          <xdr:cNvSpPr/>
        </xdr:nvSpPr>
        <xdr:spPr>
          <a:xfrm>
            <a:off x="10959353" y="6085309586"/>
            <a:ext cx="1255059" cy="392207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345</xdr:row>
      <xdr:rowOff>0</xdr:rowOff>
    </xdr:from>
    <xdr:ext cx="6695238" cy="4380952"/>
    <xdr:pic>
      <xdr:nvPicPr>
        <xdr:cNvPr id="17" name="Picture 16">
          <a:extLst>
            <a:ext uri="{FF2B5EF4-FFF2-40B4-BE49-F238E27FC236}">
              <a16:creationId xmlns:a16="http://schemas.microsoft.com/office/drawing/2014/main" id="{0491B97C-1E69-4231-8B6A-69AE10B5F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48446425"/>
          <a:ext cx="6695238" cy="4380952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31</xdr:col>
      <xdr:colOff>142874</xdr:colOff>
      <xdr:row>379</xdr:row>
      <xdr:rowOff>9525</xdr:rowOff>
    </xdr:from>
    <xdr:to>
      <xdr:col>37</xdr:col>
      <xdr:colOff>0</xdr:colOff>
      <xdr:row>387</xdr:row>
      <xdr:rowOff>0</xdr:rowOff>
    </xdr:to>
    <xdr:sp macro="" textlink="">
      <xdr:nvSpPr>
        <xdr:cNvPr id="18" name="Arrow: Right 17">
          <a:extLst>
            <a:ext uri="{FF2B5EF4-FFF2-40B4-BE49-F238E27FC236}">
              <a16:creationId xmlns:a16="http://schemas.microsoft.com/office/drawing/2014/main" id="{72C98C7A-A002-44FC-868A-855E554906DE}"/>
            </a:ext>
          </a:extLst>
        </xdr:cNvPr>
        <xdr:cNvSpPr/>
      </xdr:nvSpPr>
      <xdr:spPr>
        <a:xfrm>
          <a:off x="6048374" y="6854932950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0</xdr:colOff>
      <xdr:row>391</xdr:row>
      <xdr:rowOff>0</xdr:rowOff>
    </xdr:from>
    <xdr:ext cx="18285714" cy="9828571"/>
    <xdr:pic>
      <xdr:nvPicPr>
        <xdr:cNvPr id="19" name="Picture 18">
          <a:extLst>
            <a:ext uri="{FF2B5EF4-FFF2-40B4-BE49-F238E27FC236}">
              <a16:creationId xmlns:a16="http://schemas.microsoft.com/office/drawing/2014/main" id="{0168064B-15D9-4EB9-8014-35CF06F93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857209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443</xdr:row>
      <xdr:rowOff>0</xdr:rowOff>
    </xdr:from>
    <xdr:ext cx="11876190" cy="18619047"/>
    <xdr:pic>
      <xdr:nvPicPr>
        <xdr:cNvPr id="20" name="Picture 19">
          <a:extLst>
            <a:ext uri="{FF2B5EF4-FFF2-40B4-BE49-F238E27FC236}">
              <a16:creationId xmlns:a16="http://schemas.microsoft.com/office/drawing/2014/main" id="{35CA3913-F1A8-4DCF-8C12-1C7BD64DA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867115425"/>
          <a:ext cx="11876190" cy="186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567</xdr:row>
      <xdr:rowOff>0</xdr:rowOff>
    </xdr:from>
    <xdr:to>
      <xdr:col>99</xdr:col>
      <xdr:colOff>188214</xdr:colOff>
      <xdr:row>706</xdr:row>
      <xdr:rowOff>178881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759239ED-8AA7-4115-AEC7-8B3798B77810}"/>
            </a:ext>
          </a:extLst>
        </xdr:cNvPr>
        <xdr:cNvGrpSpPr/>
      </xdr:nvGrpSpPr>
      <xdr:grpSpPr>
        <a:xfrm>
          <a:off x="762000" y="108013500"/>
          <a:ext cx="18285714" cy="26658381"/>
          <a:chOff x="762000" y="330327000"/>
          <a:chExt cx="18285714" cy="26658381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284AE7ED-327C-689A-8770-71283EFE09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62000" y="330327000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C4022271-A32E-A94B-2A9C-87D33E576E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62000" y="340233000"/>
            <a:ext cx="11876190" cy="1675238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710</xdr:row>
      <xdr:rowOff>0</xdr:rowOff>
    </xdr:from>
    <xdr:to>
      <xdr:col>99</xdr:col>
      <xdr:colOff>188214</xdr:colOff>
      <xdr:row>849</xdr:row>
      <xdr:rowOff>159833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AA2D6CC0-E61D-48FF-B1BC-40FF1F14A0ED}"/>
            </a:ext>
          </a:extLst>
        </xdr:cNvPr>
        <xdr:cNvGrpSpPr/>
      </xdr:nvGrpSpPr>
      <xdr:grpSpPr>
        <a:xfrm>
          <a:off x="762000" y="135255000"/>
          <a:ext cx="18285714" cy="26639333"/>
          <a:chOff x="762000" y="357568500"/>
          <a:chExt cx="18285714" cy="26639333"/>
        </a:xfrm>
      </xdr:grpSpPr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F0A45B84-A840-D7E2-7E34-2E9D203D96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762000" y="357568500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96ADE66C-5477-6CED-931D-3BF0E089C19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762000" y="367474500"/>
            <a:ext cx="11876190" cy="167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854</xdr:row>
      <xdr:rowOff>0</xdr:rowOff>
    </xdr:from>
    <xdr:ext cx="6723809" cy="1971429"/>
    <xdr:pic>
      <xdr:nvPicPr>
        <xdr:cNvPr id="27" name="Picture 26">
          <a:extLst>
            <a:ext uri="{FF2B5EF4-FFF2-40B4-BE49-F238E27FC236}">
              <a16:creationId xmlns:a16="http://schemas.microsoft.com/office/drawing/2014/main" id="{C7D642FC-7E98-4A3E-A641-DE66CC35B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945410925"/>
          <a:ext cx="6723809" cy="1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65</xdr:row>
      <xdr:rowOff>0</xdr:rowOff>
    </xdr:from>
    <xdr:ext cx="11876190" cy="5171429"/>
    <xdr:pic>
      <xdr:nvPicPr>
        <xdr:cNvPr id="2" name="Picture 1">
          <a:extLst>
            <a:ext uri="{FF2B5EF4-FFF2-40B4-BE49-F238E27FC236}">
              <a16:creationId xmlns:a16="http://schemas.microsoft.com/office/drawing/2014/main" id="{0B93A77B-B0DA-434A-A776-DE4A63DE9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7011514425"/>
          <a:ext cx="11876190" cy="51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27</xdr:col>
      <xdr:colOff>0</xdr:colOff>
      <xdr:row>32</xdr:row>
      <xdr:rowOff>0</xdr:rowOff>
    </xdr:from>
    <xdr:ext cx="8076190" cy="352381"/>
    <xdr:pic>
      <xdr:nvPicPr>
        <xdr:cNvPr id="3" name="Picture 2">
          <a:extLst>
            <a:ext uri="{FF2B5EF4-FFF2-40B4-BE49-F238E27FC236}">
              <a16:creationId xmlns:a16="http://schemas.microsoft.com/office/drawing/2014/main" id="{31CA2FEB-70B1-4AD6-AA50-4B220F8E2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43500" y="7005227925"/>
          <a:ext cx="8076190" cy="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95</xdr:row>
      <xdr:rowOff>0</xdr:rowOff>
    </xdr:from>
    <xdr:ext cx="11876190" cy="5180952"/>
    <xdr:pic>
      <xdr:nvPicPr>
        <xdr:cNvPr id="4" name="Picture 3">
          <a:extLst>
            <a:ext uri="{FF2B5EF4-FFF2-40B4-BE49-F238E27FC236}">
              <a16:creationId xmlns:a16="http://schemas.microsoft.com/office/drawing/2014/main" id="{F408741A-0914-4040-AF53-EA39FE7C1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017229425"/>
          <a:ext cx="11876190" cy="51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126</xdr:row>
      <xdr:rowOff>0</xdr:rowOff>
    </xdr:from>
    <xdr:ext cx="8133333" cy="1428571"/>
    <xdr:pic>
      <xdr:nvPicPr>
        <xdr:cNvPr id="5" name="Picture 4">
          <a:extLst>
            <a:ext uri="{FF2B5EF4-FFF2-40B4-BE49-F238E27FC236}">
              <a16:creationId xmlns:a16="http://schemas.microsoft.com/office/drawing/2014/main" id="{7E3181D4-DC56-4FC4-B1B1-753F46FF8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023134925"/>
          <a:ext cx="8133333" cy="14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145</xdr:row>
      <xdr:rowOff>0</xdr:rowOff>
    </xdr:from>
    <xdr:to>
      <xdr:col>123</xdr:col>
      <xdr:colOff>9525</xdr:colOff>
      <xdr:row>190</xdr:row>
      <xdr:rowOff>27500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EF49E0F9-A933-4C44-A5CF-866BF53D4033}"/>
            </a:ext>
          </a:extLst>
        </xdr:cNvPr>
        <xdr:cNvGrpSpPr/>
      </xdr:nvGrpSpPr>
      <xdr:grpSpPr>
        <a:xfrm>
          <a:off x="806824" y="27622500"/>
          <a:ext cx="24012525" cy="8600000"/>
          <a:chOff x="762000" y="336423000"/>
          <a:chExt cx="22679025" cy="8600000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C4B8A4E5-CAD8-3442-A446-1A09C82C83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336423000"/>
            <a:ext cx="6733333" cy="860000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14BF703E-D378-507E-A4D9-D8801DB11285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810500" y="337756500"/>
            <a:ext cx="15630525" cy="467677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226</xdr:row>
      <xdr:rowOff>0</xdr:rowOff>
    </xdr:from>
    <xdr:ext cx="18285714" cy="9828571"/>
    <xdr:pic>
      <xdr:nvPicPr>
        <xdr:cNvPr id="9" name="Picture 8">
          <a:extLst>
            <a:ext uri="{FF2B5EF4-FFF2-40B4-BE49-F238E27FC236}">
              <a16:creationId xmlns:a16="http://schemas.microsoft.com/office/drawing/2014/main" id="{CB688928-5C37-42F2-BBC3-144C88155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704218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278</xdr:row>
      <xdr:rowOff>0</xdr:rowOff>
    </xdr:from>
    <xdr:ext cx="15352381" cy="4276190"/>
    <xdr:pic>
      <xdr:nvPicPr>
        <xdr:cNvPr id="10" name="Picture 9">
          <a:extLst>
            <a:ext uri="{FF2B5EF4-FFF2-40B4-BE49-F238E27FC236}">
              <a16:creationId xmlns:a16="http://schemas.microsoft.com/office/drawing/2014/main" id="{B0887B84-BF8A-40C0-8B23-722C79737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7052090925"/>
          <a:ext cx="15352381" cy="4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303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A7E574AB-6E58-4826-BDAC-A38FADF47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5685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355</xdr:row>
      <xdr:rowOff>0</xdr:rowOff>
    </xdr:from>
    <xdr:ext cx="15352381" cy="4285714"/>
    <xdr:pic>
      <xdr:nvPicPr>
        <xdr:cNvPr id="12" name="Picture 11">
          <a:extLst>
            <a:ext uri="{FF2B5EF4-FFF2-40B4-BE49-F238E27FC236}">
              <a16:creationId xmlns:a16="http://schemas.microsoft.com/office/drawing/2014/main" id="{2DDC0F16-637E-411E-96C8-E71C9B33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7066759425"/>
          <a:ext cx="15352381" cy="42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475CE0C1-BD57-4C2C-AAF3-A80F31C5C036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E3FF8F-802F-4109-A4A2-D46895EA2F76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FCB4861-5401-45AA-8645-0A67E652AB47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BF54AA-DE15-4D66-8A16-BAA5E73B7FA7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2D22556-F23C-454F-8499-CC2DA002A4A6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524AF6A-59EC-4F08-89B7-A08D291B0FB6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D5C5A09-DBC3-40A0-9C50-DF12D970AAE7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7786262-52D8-4D11-AE3E-EB6C9663EC76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1D58035-D68A-4DD5-94D1-A5465B270F0F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161925</xdr:rowOff>
    </xdr:from>
    <xdr:to>
      <xdr:col>14</xdr:col>
      <xdr:colOff>57151</xdr:colOff>
      <xdr:row>23</xdr:row>
      <xdr:rowOff>38100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0157181-D679-489A-8C2D-19C7FF96B7D4}"/>
            </a:ext>
          </a:extLst>
        </xdr:cNvPr>
        <xdr:cNvCxnSpPr/>
      </xdr:nvCxnSpPr>
      <xdr:spPr>
        <a:xfrm flipH="1">
          <a:off x="1552575" y="2638425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F9F146F5-DB56-48BA-B925-962E4A44B4ED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C55EDD8-0D81-4A50-AC6D-FFD643BA825B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483BE4B-6D4B-4432-9E12-4A092DEE1990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11</xdr:row>
      <xdr:rowOff>152400</xdr:rowOff>
    </xdr:from>
    <xdr:to>
      <xdr:col>32</xdr:col>
      <xdr:colOff>180975</xdr:colOff>
      <xdr:row>13</xdr:row>
      <xdr:rowOff>19050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3434-E5D5-423B-AB42-8AF2345F00BB}"/>
            </a:ext>
          </a:extLst>
        </xdr:cNvPr>
        <xdr:cNvSpPr/>
      </xdr:nvSpPr>
      <xdr:spPr>
        <a:xfrm>
          <a:off x="4381500" y="22479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AB7278A8-02B3-4962-89E4-579DE87AAE88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F87BAE5A-229C-4947-8E29-F9C6C4EEC362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717FF2B-A194-4C2F-B24B-ACB982EED160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50747FE-850C-4F2E-AAD5-2C2E22B346E9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5</a:t>
          </a:r>
        </a:p>
      </xdr:txBody>
    </xdr:sp>
    <xdr:clientData/>
  </xdr:twoCellAnchor>
  <xdr:twoCellAnchor>
    <xdr:from>
      <xdr:col>46</xdr:col>
      <xdr:colOff>0</xdr:colOff>
      <xdr:row>3</xdr:row>
      <xdr:rowOff>0</xdr:rowOff>
    </xdr:from>
    <xdr:to>
      <xdr:col>47</xdr:col>
      <xdr:colOff>10668</xdr:colOff>
      <xdr:row>4</xdr:row>
      <xdr:rowOff>10668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5EEA176-EEF6-4CD0-A092-C8335740C661}"/>
            </a:ext>
          </a:extLst>
        </xdr:cNvPr>
        <xdr:cNvSpPr/>
      </xdr:nvSpPr>
      <xdr:spPr>
        <a:xfrm>
          <a:off x="8763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49</xdr:col>
      <xdr:colOff>0</xdr:colOff>
      <xdr:row>3</xdr:row>
      <xdr:rowOff>0</xdr:rowOff>
    </xdr:from>
    <xdr:to>
      <xdr:col>50</xdr:col>
      <xdr:colOff>10668</xdr:colOff>
      <xdr:row>4</xdr:row>
      <xdr:rowOff>10668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8BA85EB3-EC61-48D4-B7B6-36D144E47F1F}"/>
            </a:ext>
          </a:extLst>
        </xdr:cNvPr>
        <xdr:cNvSpPr/>
      </xdr:nvSpPr>
      <xdr:spPr>
        <a:xfrm>
          <a:off x="9334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  <xdr:twoCellAnchor>
    <xdr:from>
      <xdr:col>52</xdr:col>
      <xdr:colOff>0</xdr:colOff>
      <xdr:row>3</xdr:row>
      <xdr:rowOff>0</xdr:rowOff>
    </xdr:from>
    <xdr:to>
      <xdr:col>53</xdr:col>
      <xdr:colOff>10668</xdr:colOff>
      <xdr:row>4</xdr:row>
      <xdr:rowOff>10668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F0B31E8A-DA84-4F20-AF3E-E2929DDD1562}"/>
            </a:ext>
          </a:extLst>
        </xdr:cNvPr>
        <xdr:cNvSpPr/>
      </xdr:nvSpPr>
      <xdr:spPr>
        <a:xfrm>
          <a:off x="9906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3</a:t>
          </a:r>
        </a:p>
      </xdr:txBody>
    </xdr:sp>
    <xdr:clientData/>
  </xdr:twoCellAnchor>
  <xdr:twoCellAnchor editAs="oneCell">
    <xdr:from>
      <xdr:col>2</xdr:col>
      <xdr:colOff>152400</xdr:colOff>
      <xdr:row>27</xdr:row>
      <xdr:rowOff>152400</xdr:rowOff>
    </xdr:from>
    <xdr:to>
      <xdr:col>59</xdr:col>
      <xdr:colOff>93900</xdr:colOff>
      <xdr:row>61</xdr:row>
      <xdr:rowOff>27781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8387510-5114-4016-94E0-D2E172E1D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52959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114300</xdr:colOff>
      <xdr:row>28</xdr:row>
      <xdr:rowOff>114300</xdr:rowOff>
    </xdr:from>
    <xdr:to>
      <xdr:col>60</xdr:col>
      <xdr:colOff>55800</xdr:colOff>
      <xdr:row>61</xdr:row>
      <xdr:rowOff>180181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9EA2AC7-3119-4D19-B125-8E1B18079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54483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57</xdr:col>
      <xdr:colOff>123825</xdr:colOff>
      <xdr:row>9</xdr:row>
      <xdr:rowOff>9526</xdr:rowOff>
    </xdr:from>
    <xdr:to>
      <xdr:col>60</xdr:col>
      <xdr:colOff>66674</xdr:colOff>
      <xdr:row>15</xdr:row>
      <xdr:rowOff>28574</xdr:rowOff>
    </xdr:to>
    <xdr:sp macro="" textlink="">
      <xdr:nvSpPr>
        <xdr:cNvPr id="25" name="Arrow: Right 24">
          <a:extLst>
            <a:ext uri="{FF2B5EF4-FFF2-40B4-BE49-F238E27FC236}">
              <a16:creationId xmlns:a16="http://schemas.microsoft.com/office/drawing/2014/main" id="{95BC64CD-24B1-4122-9069-BF054DB7657F}"/>
            </a:ext>
          </a:extLst>
        </xdr:cNvPr>
        <xdr:cNvSpPr/>
      </xdr:nvSpPr>
      <xdr:spPr>
        <a:xfrm rot="5400000">
          <a:off x="10658476" y="2047875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133350</xdr:colOff>
      <xdr:row>9</xdr:row>
      <xdr:rowOff>9527</xdr:rowOff>
    </xdr:from>
    <xdr:to>
      <xdr:col>64</xdr:col>
      <xdr:colOff>76199</xdr:colOff>
      <xdr:row>15</xdr:row>
      <xdr:rowOff>28575</xdr:rowOff>
    </xdr:to>
    <xdr:sp macro="" textlink="">
      <xdr:nvSpPr>
        <xdr:cNvPr id="26" name="Arrow: Right 25">
          <a:extLst>
            <a:ext uri="{FF2B5EF4-FFF2-40B4-BE49-F238E27FC236}">
              <a16:creationId xmlns:a16="http://schemas.microsoft.com/office/drawing/2014/main" id="{F9CACFD8-6188-4B4A-8FF8-29D9BF311831}"/>
            </a:ext>
          </a:extLst>
        </xdr:cNvPr>
        <xdr:cNvSpPr/>
      </xdr:nvSpPr>
      <xdr:spPr>
        <a:xfrm rot="5400000">
          <a:off x="11430001" y="2047876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18000">
              <a:schemeClr val="bg1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37539</xdr:colOff>
      <xdr:row>16</xdr:row>
      <xdr:rowOff>143436</xdr:rowOff>
    </xdr:from>
    <xdr:to>
      <xdr:col>56</xdr:col>
      <xdr:colOff>48745</xdr:colOff>
      <xdr:row>24</xdr:row>
      <xdr:rowOff>20170</xdr:rowOff>
    </xdr:to>
    <xdr:sp macro="" textlink="">
      <xdr:nvSpPr>
        <xdr:cNvPr id="27" name="Arrow: Up-Down 26">
          <a:extLst>
            <a:ext uri="{FF2B5EF4-FFF2-40B4-BE49-F238E27FC236}">
              <a16:creationId xmlns:a16="http://schemas.microsoft.com/office/drawing/2014/main" id="{3EA39DA0-37E6-41C6-9AE2-9BABA830C541}"/>
            </a:ext>
          </a:extLst>
        </xdr:cNvPr>
        <xdr:cNvSpPr/>
      </xdr:nvSpPr>
      <xdr:spPr>
        <a:xfrm rot="5400000">
          <a:off x="8963025" y="2838450"/>
          <a:ext cx="1400734" cy="2106706"/>
        </a:xfrm>
        <a:prstGeom prst="upDownArrow">
          <a:avLst>
            <a:gd name="adj1" fmla="val 50000"/>
            <a:gd name="adj2" fmla="val 36171"/>
          </a:avLst>
        </a:prstGeom>
        <a:gradFill>
          <a:gsLst>
            <a:gs pos="0">
              <a:srgbClr val="0000FF">
                <a:alpha val="45000"/>
              </a:srgbClr>
            </a:gs>
            <a:gs pos="51000">
              <a:schemeClr val="bg1">
                <a:alpha val="23000"/>
              </a:schemeClr>
            </a:gs>
            <a:gs pos="4900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</a:gsLst>
          <a:lin ang="5400000" scaled="0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AEEA0B-AC5C-4E4A-984B-6C0B66A7E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39</xdr:col>
      <xdr:colOff>56762</xdr:colOff>
      <xdr:row>18</xdr:row>
      <xdr:rowOff>190071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AA0DCC-4E4B-FA03-0986-B1301AF73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1</xdr:row>
      <xdr:rowOff>0</xdr:rowOff>
    </xdr:from>
    <xdr:to>
      <xdr:col>59</xdr:col>
      <xdr:colOff>56762</xdr:colOff>
      <xdr:row>18</xdr:row>
      <xdr:rowOff>190071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3D87B2-B871-361C-B5C7-099FA9A21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63</xdr:col>
      <xdr:colOff>0</xdr:colOff>
      <xdr:row>1</xdr:row>
      <xdr:rowOff>0</xdr:rowOff>
    </xdr:from>
    <xdr:to>
      <xdr:col>79</xdr:col>
      <xdr:colOff>56762</xdr:colOff>
      <xdr:row>18</xdr:row>
      <xdr:rowOff>190071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020000-8812-F48F-A726-AF0FF044A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56762</xdr:colOff>
      <xdr:row>37</xdr:row>
      <xdr:rowOff>190071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A0EFBA-6651-99BC-D82F-276534F21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20</xdr:row>
      <xdr:rowOff>0</xdr:rowOff>
    </xdr:from>
    <xdr:to>
      <xdr:col>39</xdr:col>
      <xdr:colOff>56762</xdr:colOff>
      <xdr:row>37</xdr:row>
      <xdr:rowOff>190071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3BFFE95-DA35-C95F-3817-7D89DF34E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20</xdr:row>
      <xdr:rowOff>0</xdr:rowOff>
    </xdr:from>
    <xdr:to>
      <xdr:col>59</xdr:col>
      <xdr:colOff>56762</xdr:colOff>
      <xdr:row>37</xdr:row>
      <xdr:rowOff>190071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9B5A-9B38-E9A6-08D5-0F43240A3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108856</xdr:colOff>
      <xdr:row>10</xdr:row>
      <xdr:rowOff>148222</xdr:rowOff>
    </xdr:from>
    <xdr:to>
      <xdr:col>38</xdr:col>
      <xdr:colOff>33941</xdr:colOff>
      <xdr:row>27</xdr:row>
      <xdr:rowOff>185075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65F03A-5BA9-46E6-A765-5A7D10617A37}"/>
            </a:ext>
          </a:extLst>
        </xdr:cNvPr>
        <xdr:cNvSpPr/>
      </xdr:nvSpPr>
      <xdr:spPr>
        <a:xfrm rot="18900000">
          <a:off x="108856" y="2053222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303</xdr:row>
      <xdr:rowOff>0</xdr:rowOff>
    </xdr:from>
    <xdr:ext cx="14228571" cy="5238095"/>
    <xdr:pic>
      <xdr:nvPicPr>
        <xdr:cNvPr id="2" name="Picture 1">
          <a:extLst>
            <a:ext uri="{FF2B5EF4-FFF2-40B4-BE49-F238E27FC236}">
              <a16:creationId xmlns:a16="http://schemas.microsoft.com/office/drawing/2014/main" id="{90E61FE2-BDCE-4203-A4E9-6A9A463A4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873973425"/>
          <a:ext cx="14228571" cy="5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333</xdr:row>
      <xdr:rowOff>0</xdr:rowOff>
    </xdr:from>
    <xdr:ext cx="14228571" cy="8704762"/>
    <xdr:pic>
      <xdr:nvPicPr>
        <xdr:cNvPr id="3" name="Picture 2">
          <a:extLst>
            <a:ext uri="{FF2B5EF4-FFF2-40B4-BE49-F238E27FC236}">
              <a16:creationId xmlns:a16="http://schemas.microsoft.com/office/drawing/2014/main" id="{D5EDE303-6B70-4A9A-9F41-9CEBBD266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879688425"/>
          <a:ext cx="14228571" cy="8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380</xdr:row>
      <xdr:rowOff>0</xdr:rowOff>
    </xdr:from>
    <xdr:ext cx="18285714" cy="9828571"/>
    <xdr:pic>
      <xdr:nvPicPr>
        <xdr:cNvPr id="4" name="Picture 3">
          <a:extLst>
            <a:ext uri="{FF2B5EF4-FFF2-40B4-BE49-F238E27FC236}">
              <a16:creationId xmlns:a16="http://schemas.microsoft.com/office/drawing/2014/main" id="{1260FD34-C7CE-4831-97CA-4E7E774A8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888641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480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40372CD6-1170-432A-8EBB-2B31AB764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907691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434</xdr:row>
      <xdr:rowOff>0</xdr:rowOff>
    </xdr:from>
    <xdr:ext cx="14228571" cy="8704762"/>
    <xdr:pic>
      <xdr:nvPicPr>
        <xdr:cNvPr id="6" name="Picture 5">
          <a:extLst>
            <a:ext uri="{FF2B5EF4-FFF2-40B4-BE49-F238E27FC236}">
              <a16:creationId xmlns:a16="http://schemas.microsoft.com/office/drawing/2014/main" id="{2C188111-E35B-4959-B4EE-45AC7487B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898928925"/>
          <a:ext cx="14228571" cy="8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535</xdr:row>
      <xdr:rowOff>0</xdr:rowOff>
    </xdr:from>
    <xdr:ext cx="8466667" cy="1390476"/>
    <xdr:pic>
      <xdr:nvPicPr>
        <xdr:cNvPr id="7" name="Picture 6">
          <a:extLst>
            <a:ext uri="{FF2B5EF4-FFF2-40B4-BE49-F238E27FC236}">
              <a16:creationId xmlns:a16="http://schemas.microsoft.com/office/drawing/2014/main" id="{8AB82CD7-8701-4A5F-86DA-6FDEE03A7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918169425"/>
          <a:ext cx="8466667" cy="139047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191</xdr:row>
      <xdr:rowOff>0</xdr:rowOff>
    </xdr:from>
    <xdr:ext cx="9009524" cy="6123809"/>
    <xdr:pic>
      <xdr:nvPicPr>
        <xdr:cNvPr id="8" name="Picture 7">
          <a:extLst>
            <a:ext uri="{FF2B5EF4-FFF2-40B4-BE49-F238E27FC236}">
              <a16:creationId xmlns:a16="http://schemas.microsoft.com/office/drawing/2014/main" id="{F47D0B5F-82B9-437A-88E7-9CAEDC7D8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786724425"/>
          <a:ext cx="9009524" cy="61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227</xdr:row>
      <xdr:rowOff>0</xdr:rowOff>
    </xdr:from>
    <xdr:ext cx="8895238" cy="2523809"/>
    <xdr:pic>
      <xdr:nvPicPr>
        <xdr:cNvPr id="9" name="Picture 8">
          <a:extLst>
            <a:ext uri="{FF2B5EF4-FFF2-40B4-BE49-F238E27FC236}">
              <a16:creationId xmlns:a16="http://schemas.microsoft.com/office/drawing/2014/main" id="{F9E2013F-7003-4529-BCCC-BC8E2C723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793582425"/>
          <a:ext cx="8895238" cy="25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46</xdr:row>
      <xdr:rowOff>0</xdr:rowOff>
    </xdr:from>
    <xdr:ext cx="11552381" cy="6619048"/>
    <xdr:pic>
      <xdr:nvPicPr>
        <xdr:cNvPr id="10" name="Picture 9">
          <a:extLst>
            <a:ext uri="{FF2B5EF4-FFF2-40B4-BE49-F238E27FC236}">
              <a16:creationId xmlns:a16="http://schemas.microsoft.com/office/drawing/2014/main" id="{C8849D94-8210-4BB3-9DB1-CE46040D7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580603425"/>
          <a:ext cx="11552381" cy="6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</xdr:row>
      <xdr:rowOff>0</xdr:rowOff>
    </xdr:from>
    <xdr:ext cx="10580952" cy="6076190"/>
    <xdr:pic>
      <xdr:nvPicPr>
        <xdr:cNvPr id="11" name="Picture 10">
          <a:extLst>
            <a:ext uri="{FF2B5EF4-FFF2-40B4-BE49-F238E27FC236}">
              <a16:creationId xmlns:a16="http://schemas.microsoft.com/office/drawing/2014/main" id="{75CC435A-C0F1-4699-9439-7496F5770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73935925"/>
          <a:ext cx="10580952" cy="60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81</xdr:row>
      <xdr:rowOff>0</xdr:rowOff>
    </xdr:from>
    <xdr:ext cx="11685714" cy="4561905"/>
    <xdr:pic>
      <xdr:nvPicPr>
        <xdr:cNvPr id="12" name="Picture 11">
          <a:extLst>
            <a:ext uri="{FF2B5EF4-FFF2-40B4-BE49-F238E27FC236}">
              <a16:creationId xmlns:a16="http://schemas.microsoft.com/office/drawing/2014/main" id="{60922E92-64E4-46FE-B2BA-43AADD95E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587270925"/>
          <a:ext cx="11685714" cy="4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106</xdr:row>
      <xdr:rowOff>0</xdr:rowOff>
    </xdr:from>
    <xdr:to>
      <xdr:col>96</xdr:col>
      <xdr:colOff>188286</xdr:colOff>
      <xdr:row>116</xdr:row>
      <xdr:rowOff>18810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8543B505-7F44-4AB5-9EE6-F2A7CF430F8B}"/>
            </a:ext>
          </a:extLst>
        </xdr:cNvPr>
        <xdr:cNvGrpSpPr/>
      </xdr:nvGrpSpPr>
      <xdr:grpSpPr>
        <a:xfrm>
          <a:off x="762000" y="20193000"/>
          <a:ext cx="17714286" cy="1923810"/>
          <a:chOff x="762000" y="316039500"/>
          <a:chExt cx="17714286" cy="1923810"/>
        </a:xfrm>
      </xdr:grpSpPr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9F800EB-E60D-BB76-D5CA-2EFBC02F3B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762000" y="316039500"/>
            <a:ext cx="17714286" cy="192381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F6B2AECB-BC7F-4EAD-115B-E1F8B16C7295}"/>
              </a:ext>
            </a:extLst>
          </xdr:cNvPr>
          <xdr:cNvSpPr/>
        </xdr:nvSpPr>
        <xdr:spPr>
          <a:xfrm>
            <a:off x="14702117" y="316655824"/>
            <a:ext cx="3585883" cy="1266263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147</xdr:row>
      <xdr:rowOff>0</xdr:rowOff>
    </xdr:from>
    <xdr:ext cx="6771428" cy="4323809"/>
    <xdr:pic>
      <xdr:nvPicPr>
        <xdr:cNvPr id="16" name="Picture 15">
          <a:extLst>
            <a:ext uri="{FF2B5EF4-FFF2-40B4-BE49-F238E27FC236}">
              <a16:creationId xmlns:a16="http://schemas.microsoft.com/office/drawing/2014/main" id="{7DD938AD-951E-44BA-9DB8-ED9676EF6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599843925"/>
          <a:ext cx="6771428" cy="43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35</xdr:row>
      <xdr:rowOff>0</xdr:rowOff>
    </xdr:from>
    <xdr:ext cx="12609524" cy="5152381"/>
    <xdr:pic>
      <xdr:nvPicPr>
        <xdr:cNvPr id="2" name="Picture 1">
          <a:extLst>
            <a:ext uri="{FF2B5EF4-FFF2-40B4-BE49-F238E27FC236}">
              <a16:creationId xmlns:a16="http://schemas.microsoft.com/office/drawing/2014/main" id="{7F45516F-4C49-489A-9307-6A37AC27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626323425"/>
          <a:ext cx="12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</xdr:row>
      <xdr:rowOff>0</xdr:rowOff>
    </xdr:from>
    <xdr:ext cx="6723809" cy="3876190"/>
    <xdr:pic>
      <xdr:nvPicPr>
        <xdr:cNvPr id="3" name="Picture 2">
          <a:extLst>
            <a:ext uri="{FF2B5EF4-FFF2-40B4-BE49-F238E27FC236}">
              <a16:creationId xmlns:a16="http://schemas.microsoft.com/office/drawing/2014/main" id="{3039F1F4-218E-4CBC-9ACE-35DF4FA71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621941925"/>
          <a:ext cx="6723809" cy="3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88</xdr:row>
      <xdr:rowOff>0</xdr:rowOff>
    </xdr:from>
    <xdr:to>
      <xdr:col>99</xdr:col>
      <xdr:colOff>188214</xdr:colOff>
      <xdr:row>162</xdr:row>
      <xdr:rowOff>104238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B986EBE-5AF7-4569-86FA-B326789A2FBF}"/>
            </a:ext>
          </a:extLst>
        </xdr:cNvPr>
        <xdr:cNvGrpSpPr/>
      </xdr:nvGrpSpPr>
      <xdr:grpSpPr>
        <a:xfrm>
          <a:off x="762000" y="16764000"/>
          <a:ext cx="18285714" cy="14201238"/>
          <a:chOff x="762000" y="6820247382"/>
          <a:chExt cx="18285714" cy="14201238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9E4EC4E7-E978-9B30-B340-7497C91CE0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820247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CBFA9E21-710B-6141-7E1F-76C6D53DAA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830153382"/>
            <a:ext cx="15047619" cy="42952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165</xdr:row>
      <xdr:rowOff>0</xdr:rowOff>
    </xdr:from>
    <xdr:to>
      <xdr:col>99</xdr:col>
      <xdr:colOff>188214</xdr:colOff>
      <xdr:row>239</xdr:row>
      <xdr:rowOff>170905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D58C6A30-93D0-4D76-8964-FAC39CFF7FAB}"/>
            </a:ext>
          </a:extLst>
        </xdr:cNvPr>
        <xdr:cNvGrpSpPr/>
      </xdr:nvGrpSpPr>
      <xdr:grpSpPr>
        <a:xfrm>
          <a:off x="762000" y="31432500"/>
          <a:ext cx="18285714" cy="14267905"/>
          <a:chOff x="762000" y="6834915882"/>
          <a:chExt cx="18285714" cy="14267905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7794A77D-E375-4894-207C-3591A7AEF1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6834915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C9580B4E-4D7E-FF2A-E0B0-A11E9D2E18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62000" y="6844821882"/>
            <a:ext cx="14914286" cy="43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243</xdr:row>
      <xdr:rowOff>0</xdr:rowOff>
    </xdr:from>
    <xdr:ext cx="7342857" cy="5980952"/>
    <xdr:pic>
      <xdr:nvPicPr>
        <xdr:cNvPr id="10" name="Picture 9">
          <a:extLst>
            <a:ext uri="{FF2B5EF4-FFF2-40B4-BE49-F238E27FC236}">
              <a16:creationId xmlns:a16="http://schemas.microsoft.com/office/drawing/2014/main" id="{9043748E-2231-4533-A6FC-852813E07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665947425"/>
          <a:ext cx="7342857" cy="59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278</xdr:row>
      <xdr:rowOff>0</xdr:rowOff>
    </xdr:from>
    <xdr:ext cx="6666667" cy="3742857"/>
    <xdr:pic>
      <xdr:nvPicPr>
        <xdr:cNvPr id="11" name="Picture 10">
          <a:extLst>
            <a:ext uri="{FF2B5EF4-FFF2-40B4-BE49-F238E27FC236}">
              <a16:creationId xmlns:a16="http://schemas.microsoft.com/office/drawing/2014/main" id="{051CF984-02CB-46EF-AF92-D54B10328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672614925"/>
          <a:ext cx="6666667" cy="374285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358</xdr:row>
      <xdr:rowOff>0</xdr:rowOff>
    </xdr:from>
    <xdr:to>
      <xdr:col>99</xdr:col>
      <xdr:colOff>188214</xdr:colOff>
      <xdr:row>462</xdr:row>
      <xdr:rowOff>122571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09B42D4-63ED-47AA-9CA4-3B340A9B737D}"/>
            </a:ext>
          </a:extLst>
        </xdr:cNvPr>
        <xdr:cNvGrpSpPr/>
      </xdr:nvGrpSpPr>
      <xdr:grpSpPr>
        <a:xfrm>
          <a:off x="762000" y="68199000"/>
          <a:ext cx="18285714" cy="19934571"/>
          <a:chOff x="762000" y="6871682382"/>
          <a:chExt cx="18285714" cy="19934571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BA3367CC-16D2-4564-5EE0-6B7558154C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62000" y="6881588382"/>
            <a:ext cx="12123809" cy="100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751887-AF0D-4925-9BED-4F4095004E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62000" y="6871682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465</xdr:row>
      <xdr:rowOff>0</xdr:rowOff>
    </xdr:from>
    <xdr:to>
      <xdr:col>99</xdr:col>
      <xdr:colOff>188214</xdr:colOff>
      <xdr:row>582</xdr:row>
      <xdr:rowOff>74643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DAE29420-B838-47C4-A1D0-EDBD73B70546}"/>
            </a:ext>
          </a:extLst>
        </xdr:cNvPr>
        <xdr:cNvGrpSpPr/>
      </xdr:nvGrpSpPr>
      <xdr:grpSpPr>
        <a:xfrm>
          <a:off x="762000" y="88582500"/>
          <a:ext cx="18285714" cy="22363143"/>
          <a:chOff x="762000" y="6892065882"/>
          <a:chExt cx="18285714" cy="22363143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ED3B43A3-9C7F-181D-1324-E1A8F6C278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62000" y="6892065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2EB1665F-4B12-4C9D-D26B-22847B2AE1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762000" y="6901971882"/>
            <a:ext cx="12123809" cy="1245714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586</xdr:row>
      <xdr:rowOff>0</xdr:rowOff>
    </xdr:from>
    <xdr:ext cx="6695238" cy="4276190"/>
    <xdr:pic>
      <xdr:nvPicPr>
        <xdr:cNvPr id="18" name="Picture 17">
          <a:extLst>
            <a:ext uri="{FF2B5EF4-FFF2-40B4-BE49-F238E27FC236}">
              <a16:creationId xmlns:a16="http://schemas.microsoft.com/office/drawing/2014/main" id="{E0C68500-F7FF-42FE-BDC5-B216098B7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731288925"/>
          <a:ext cx="6695238" cy="42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693</xdr:row>
      <xdr:rowOff>0</xdr:rowOff>
    </xdr:from>
    <xdr:ext cx="18285714" cy="9828571"/>
    <xdr:pic>
      <xdr:nvPicPr>
        <xdr:cNvPr id="19" name="Picture 18">
          <a:extLst>
            <a:ext uri="{FF2B5EF4-FFF2-40B4-BE49-F238E27FC236}">
              <a16:creationId xmlns:a16="http://schemas.microsoft.com/office/drawing/2014/main" id="{E128C8E5-7A1D-4738-8500-00D2D0315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751672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748</xdr:row>
      <xdr:rowOff>0</xdr:rowOff>
    </xdr:from>
    <xdr:ext cx="6695238" cy="3171429"/>
    <xdr:pic>
      <xdr:nvPicPr>
        <xdr:cNvPr id="20" name="Picture 19">
          <a:extLst>
            <a:ext uri="{FF2B5EF4-FFF2-40B4-BE49-F238E27FC236}">
              <a16:creationId xmlns:a16="http://schemas.microsoft.com/office/drawing/2014/main" id="{712FC92D-F2C6-4DA9-A999-2B8E68904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762149925"/>
          <a:ext cx="6695238" cy="31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639</xdr:row>
      <xdr:rowOff>0</xdr:rowOff>
    </xdr:from>
    <xdr:ext cx="18285714" cy="9828571"/>
    <xdr:pic>
      <xdr:nvPicPr>
        <xdr:cNvPr id="21" name="Picture 20">
          <a:extLst>
            <a:ext uri="{FF2B5EF4-FFF2-40B4-BE49-F238E27FC236}">
              <a16:creationId xmlns:a16="http://schemas.microsoft.com/office/drawing/2014/main" id="{165AB869-5620-4629-8756-39EE10C5A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741385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849</xdr:row>
      <xdr:rowOff>0</xdr:rowOff>
    </xdr:from>
    <xdr:ext cx="18285714" cy="9828571"/>
    <xdr:pic>
      <xdr:nvPicPr>
        <xdr:cNvPr id="22" name="Picture 21">
          <a:extLst>
            <a:ext uri="{FF2B5EF4-FFF2-40B4-BE49-F238E27FC236}">
              <a16:creationId xmlns:a16="http://schemas.microsoft.com/office/drawing/2014/main" id="{88D7E6A2-328E-4EB7-BBC6-1A9B71BF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78139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795</xdr:row>
      <xdr:rowOff>0</xdr:rowOff>
    </xdr:from>
    <xdr:ext cx="18285714" cy="9828571"/>
    <xdr:pic>
      <xdr:nvPicPr>
        <xdr:cNvPr id="23" name="Picture 22">
          <a:extLst>
            <a:ext uri="{FF2B5EF4-FFF2-40B4-BE49-F238E27FC236}">
              <a16:creationId xmlns:a16="http://schemas.microsoft.com/office/drawing/2014/main" id="{0B7DBC6D-C89D-4B81-8D86-015F80F99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77110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220</xdr:row>
      <xdr:rowOff>0</xdr:rowOff>
    </xdr:from>
    <xdr:to>
      <xdr:col>67</xdr:col>
      <xdr:colOff>46119</xdr:colOff>
      <xdr:row>258</xdr:row>
      <xdr:rowOff>27667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45D37E97-A48A-402C-B0CC-09D4D7A3E6C1}"/>
            </a:ext>
          </a:extLst>
        </xdr:cNvPr>
        <xdr:cNvGrpSpPr/>
      </xdr:nvGrpSpPr>
      <xdr:grpSpPr>
        <a:xfrm>
          <a:off x="762000" y="41910000"/>
          <a:ext cx="12047619" cy="7266667"/>
          <a:chOff x="762000" y="321183000"/>
          <a:chExt cx="12047619" cy="7266667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7420642-9F3A-86F9-99FC-F4B5B42371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321183000"/>
            <a:ext cx="12047619" cy="726666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8DDFB4F5-EAF4-E71B-B6A9-7F108ACEF5D0}"/>
              </a:ext>
            </a:extLst>
          </xdr:cNvPr>
          <xdr:cNvSpPr/>
        </xdr:nvSpPr>
        <xdr:spPr>
          <a:xfrm>
            <a:off x="8325971" y="326460970"/>
            <a:ext cx="1210235" cy="1378323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ED1896D9-A132-1904-7F95-58CBCBA67985}"/>
              </a:ext>
            </a:extLst>
          </xdr:cNvPr>
          <xdr:cNvSpPr/>
        </xdr:nvSpPr>
        <xdr:spPr>
          <a:xfrm>
            <a:off x="10685930" y="326411664"/>
            <a:ext cx="1210235" cy="1378323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212</xdr:row>
      <xdr:rowOff>0</xdr:rowOff>
    </xdr:from>
    <xdr:ext cx="7733333" cy="1380952"/>
    <xdr:pic>
      <xdr:nvPicPr>
        <xdr:cNvPr id="6" name="Picture 5">
          <a:extLst>
            <a:ext uri="{FF2B5EF4-FFF2-40B4-BE49-F238E27FC236}">
              <a16:creationId xmlns:a16="http://schemas.microsoft.com/office/drawing/2014/main" id="{862495E3-8884-48F1-85ED-5720C2BC1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593176425"/>
          <a:ext cx="7733333" cy="13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132</xdr:row>
      <xdr:rowOff>0</xdr:rowOff>
    </xdr:from>
    <xdr:ext cx="18285714" cy="9828571"/>
    <xdr:pic>
      <xdr:nvPicPr>
        <xdr:cNvPr id="7" name="Picture 6">
          <a:extLst>
            <a:ext uri="{FF2B5EF4-FFF2-40B4-BE49-F238E27FC236}">
              <a16:creationId xmlns:a16="http://schemas.microsoft.com/office/drawing/2014/main" id="{22DE309F-BC76-41D0-941E-970E8A1BD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577936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</xdr:row>
      <xdr:rowOff>0</xdr:rowOff>
    </xdr:from>
    <xdr:ext cx="18285714" cy="9828571"/>
    <xdr:pic>
      <xdr:nvPicPr>
        <xdr:cNvPr id="8" name="Picture 7">
          <a:extLst>
            <a:ext uri="{FF2B5EF4-FFF2-40B4-BE49-F238E27FC236}">
              <a16:creationId xmlns:a16="http://schemas.microsoft.com/office/drawing/2014/main" id="{AD2707C5-4F80-46DE-9AD4-9674E27BF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562886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184</xdr:row>
      <xdr:rowOff>0</xdr:rowOff>
    </xdr:from>
    <xdr:ext cx="11552381" cy="4609524"/>
    <xdr:pic>
      <xdr:nvPicPr>
        <xdr:cNvPr id="9" name="Picture 8">
          <a:extLst>
            <a:ext uri="{FF2B5EF4-FFF2-40B4-BE49-F238E27FC236}">
              <a16:creationId xmlns:a16="http://schemas.microsoft.com/office/drawing/2014/main" id="{D55686C3-01E3-46F2-A686-DE50D46A1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587842425"/>
          <a:ext cx="11552381" cy="4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105</xdr:row>
      <xdr:rowOff>0</xdr:rowOff>
    </xdr:from>
    <xdr:ext cx="11552381" cy="4609524"/>
    <xdr:pic>
      <xdr:nvPicPr>
        <xdr:cNvPr id="10" name="Picture 9">
          <a:extLst>
            <a:ext uri="{FF2B5EF4-FFF2-40B4-BE49-F238E27FC236}">
              <a16:creationId xmlns:a16="http://schemas.microsoft.com/office/drawing/2014/main" id="{0F1ED2A2-1B3E-40CE-B124-02D0ACBA3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572792925"/>
          <a:ext cx="11552381" cy="4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275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9DA94753-1D2C-41BB-8BAB-F7BEED411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605177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327</xdr:row>
      <xdr:rowOff>0</xdr:rowOff>
    </xdr:from>
    <xdr:to>
      <xdr:col>68</xdr:col>
      <xdr:colOff>84190</xdr:colOff>
      <xdr:row>365</xdr:row>
      <xdr:rowOff>8619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40BB66F-4F32-4B65-8378-8DD4072AE47C}"/>
            </a:ext>
          </a:extLst>
        </xdr:cNvPr>
        <xdr:cNvGrpSpPr/>
      </xdr:nvGrpSpPr>
      <xdr:grpSpPr>
        <a:xfrm>
          <a:off x="762000" y="62293500"/>
          <a:ext cx="12276190" cy="7247619"/>
          <a:chOff x="762000" y="334137000"/>
          <a:chExt cx="12276190" cy="7247619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DDBC39B2-76E4-DBCE-E6A7-C0A2A8CD5D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62000" y="334137000"/>
            <a:ext cx="12276190" cy="724761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8430C89D-4096-1E0F-B07D-642C19876F66}"/>
              </a:ext>
            </a:extLst>
          </xdr:cNvPr>
          <xdr:cNvSpPr/>
        </xdr:nvSpPr>
        <xdr:spPr>
          <a:xfrm>
            <a:off x="8426823" y="339448588"/>
            <a:ext cx="1143001" cy="1344706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426</xdr:row>
      <xdr:rowOff>0</xdr:rowOff>
    </xdr:from>
    <xdr:ext cx="18285714" cy="9828571"/>
    <xdr:pic>
      <xdr:nvPicPr>
        <xdr:cNvPr id="15" name="Picture 14">
          <a:extLst>
            <a:ext uri="{FF2B5EF4-FFF2-40B4-BE49-F238E27FC236}">
              <a16:creationId xmlns:a16="http://schemas.microsoft.com/office/drawing/2014/main" id="{226E35DB-9270-4B4B-A601-698D8B369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63394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480</xdr:row>
      <xdr:rowOff>0</xdr:rowOff>
    </xdr:from>
    <xdr:ext cx="18285714" cy="9828571"/>
    <xdr:pic>
      <xdr:nvPicPr>
        <xdr:cNvPr id="16" name="Picture 15">
          <a:extLst>
            <a:ext uri="{FF2B5EF4-FFF2-40B4-BE49-F238E27FC236}">
              <a16:creationId xmlns:a16="http://schemas.microsoft.com/office/drawing/2014/main" id="{A2DBC95A-619C-4E05-B5C9-E7461584B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64423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532</xdr:row>
      <xdr:rowOff>0</xdr:rowOff>
    </xdr:from>
    <xdr:to>
      <xdr:col>67</xdr:col>
      <xdr:colOff>122309</xdr:colOff>
      <xdr:row>565</xdr:row>
      <xdr:rowOff>84929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B4AEB458-F460-4063-9BAD-715A04AF39AF}"/>
            </a:ext>
          </a:extLst>
        </xdr:cNvPr>
        <xdr:cNvGrpSpPr/>
      </xdr:nvGrpSpPr>
      <xdr:grpSpPr>
        <a:xfrm>
          <a:off x="762000" y="101346000"/>
          <a:ext cx="12123809" cy="6371429"/>
          <a:chOff x="762000" y="347662500"/>
          <a:chExt cx="12123809" cy="6371429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75942CD8-FC1A-482C-6B40-A46C4CCC9F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62000" y="347662500"/>
            <a:ext cx="12123809" cy="637142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6822F1B2-E39D-462D-9475-1FD7BBC0F9D2}"/>
              </a:ext>
            </a:extLst>
          </xdr:cNvPr>
          <xdr:cNvSpPr/>
        </xdr:nvSpPr>
        <xdr:spPr>
          <a:xfrm>
            <a:off x="8001000" y="352413793"/>
            <a:ext cx="1199029" cy="1098177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569</xdr:row>
      <xdr:rowOff>0</xdr:rowOff>
    </xdr:from>
    <xdr:ext cx="8390476" cy="2847619"/>
    <xdr:pic>
      <xdr:nvPicPr>
        <xdr:cNvPr id="20" name="Picture 19">
          <a:extLst>
            <a:ext uri="{FF2B5EF4-FFF2-40B4-BE49-F238E27FC236}">
              <a16:creationId xmlns:a16="http://schemas.microsoft.com/office/drawing/2014/main" id="{F8004C83-D90F-4D59-AF9A-29B78C1B6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661184925"/>
          <a:ext cx="8390476" cy="284761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657</xdr:row>
      <xdr:rowOff>0</xdr:rowOff>
    </xdr:from>
    <xdr:ext cx="18285714" cy="9828571"/>
    <xdr:pic>
      <xdr:nvPicPr>
        <xdr:cNvPr id="21" name="Picture 20">
          <a:extLst>
            <a:ext uri="{FF2B5EF4-FFF2-40B4-BE49-F238E27FC236}">
              <a16:creationId xmlns:a16="http://schemas.microsoft.com/office/drawing/2014/main" id="{E534D611-A53F-4380-BFE5-8AC1BBC2F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54821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855</xdr:row>
      <xdr:rowOff>0</xdr:rowOff>
    </xdr:from>
    <xdr:ext cx="15133333" cy="4314286"/>
    <xdr:pic>
      <xdr:nvPicPr>
        <xdr:cNvPr id="22" name="Picture 21">
          <a:extLst>
            <a:ext uri="{FF2B5EF4-FFF2-40B4-BE49-F238E27FC236}">
              <a16:creationId xmlns:a16="http://schemas.microsoft.com/office/drawing/2014/main" id="{99DFBFAC-61FA-42BA-83EB-AAFA49B61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585937425"/>
          <a:ext cx="15133333" cy="43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878</xdr:row>
      <xdr:rowOff>0</xdr:rowOff>
    </xdr:from>
    <xdr:ext cx="15133333" cy="8285714"/>
    <xdr:pic>
      <xdr:nvPicPr>
        <xdr:cNvPr id="23" name="Picture 22">
          <a:extLst>
            <a:ext uri="{FF2B5EF4-FFF2-40B4-BE49-F238E27FC236}">
              <a16:creationId xmlns:a16="http://schemas.microsoft.com/office/drawing/2014/main" id="{D2DB12B9-8A22-4038-9224-D91F9A258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590318925"/>
          <a:ext cx="15133333" cy="82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922</xdr:row>
      <xdr:rowOff>0</xdr:rowOff>
    </xdr:from>
    <xdr:ext cx="15133333" cy="8295238"/>
    <xdr:pic>
      <xdr:nvPicPr>
        <xdr:cNvPr id="24" name="Picture 23">
          <a:extLst>
            <a:ext uri="{FF2B5EF4-FFF2-40B4-BE49-F238E27FC236}">
              <a16:creationId xmlns:a16="http://schemas.microsoft.com/office/drawing/2014/main" id="{2925E51C-016B-49E8-A00C-2256399F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598700925"/>
          <a:ext cx="15133333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709</xdr:row>
      <xdr:rowOff>0</xdr:rowOff>
    </xdr:from>
    <xdr:to>
      <xdr:col>83</xdr:col>
      <xdr:colOff>83833</xdr:colOff>
      <xdr:row>854</xdr:row>
      <xdr:rowOff>139404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129F670D-D9BA-47CD-81BF-E31E0CD7732A}"/>
            </a:ext>
          </a:extLst>
        </xdr:cNvPr>
        <xdr:cNvGrpSpPr/>
      </xdr:nvGrpSpPr>
      <xdr:grpSpPr>
        <a:xfrm>
          <a:off x="762000" y="135064500"/>
          <a:ext cx="15133333" cy="27761904"/>
          <a:chOff x="762000" y="332232000"/>
          <a:chExt cx="15133333" cy="27761904"/>
        </a:xfrm>
      </xdr:grpSpPr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E61B44A3-599D-9E78-EF1D-273691A6813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762000" y="332232000"/>
            <a:ext cx="15133333" cy="2776190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8E477198-8632-BACB-09A6-524E53347A2B}"/>
              </a:ext>
            </a:extLst>
          </xdr:cNvPr>
          <xdr:cNvSpPr/>
        </xdr:nvSpPr>
        <xdr:spPr>
          <a:xfrm>
            <a:off x="7328647" y="347236675"/>
            <a:ext cx="4034118" cy="549089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968</xdr:row>
      <xdr:rowOff>0</xdr:rowOff>
    </xdr:from>
    <xdr:ext cx="18285714" cy="9828571"/>
    <xdr:pic>
      <xdr:nvPicPr>
        <xdr:cNvPr id="28" name="Picture 27">
          <a:extLst>
            <a:ext uri="{FF2B5EF4-FFF2-40B4-BE49-F238E27FC236}">
              <a16:creationId xmlns:a16="http://schemas.microsoft.com/office/drawing/2014/main" id="{B17E089A-7AA1-4D06-A7A2-0028E9CEB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607463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1169</xdr:row>
      <xdr:rowOff>0</xdr:rowOff>
    </xdr:from>
    <xdr:ext cx="8380952" cy="1257143"/>
    <xdr:pic>
      <xdr:nvPicPr>
        <xdr:cNvPr id="29" name="Picture 28">
          <a:extLst>
            <a:ext uri="{FF2B5EF4-FFF2-40B4-BE49-F238E27FC236}">
              <a16:creationId xmlns:a16="http://schemas.microsoft.com/office/drawing/2014/main" id="{F97212D6-973D-42FF-A9BB-76F2EF8B5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645754425"/>
          <a:ext cx="8380952" cy="125714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1020</xdr:row>
      <xdr:rowOff>0</xdr:rowOff>
    </xdr:from>
    <xdr:to>
      <xdr:col>83</xdr:col>
      <xdr:colOff>83833</xdr:colOff>
      <xdr:row>1165</xdr:row>
      <xdr:rowOff>120357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5BDA912E-92F9-42F8-B722-CAFF43B6D89C}"/>
            </a:ext>
          </a:extLst>
        </xdr:cNvPr>
        <xdr:cNvGrpSpPr/>
      </xdr:nvGrpSpPr>
      <xdr:grpSpPr>
        <a:xfrm>
          <a:off x="762000" y="194310000"/>
          <a:ext cx="15133333" cy="27742857"/>
          <a:chOff x="762000" y="321945000"/>
          <a:chExt cx="15133333" cy="27742857"/>
        </a:xfrm>
      </xdr:grpSpPr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9FD99250-B4F7-B86D-57CC-C56EACD5813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62000" y="321945000"/>
            <a:ext cx="15133333" cy="277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3383962-F56E-C0CE-FE2F-74A81F8614BC}"/>
              </a:ext>
            </a:extLst>
          </xdr:cNvPr>
          <xdr:cNvSpPr/>
        </xdr:nvSpPr>
        <xdr:spPr>
          <a:xfrm>
            <a:off x="7339853" y="336960881"/>
            <a:ext cx="4022912" cy="504265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1237</xdr:row>
      <xdr:rowOff>0</xdr:rowOff>
    </xdr:from>
    <xdr:ext cx="18285714" cy="9828571"/>
    <xdr:pic>
      <xdr:nvPicPr>
        <xdr:cNvPr id="33" name="Picture 32">
          <a:extLst>
            <a:ext uri="{FF2B5EF4-FFF2-40B4-BE49-F238E27FC236}">
              <a16:creationId xmlns:a16="http://schemas.microsoft.com/office/drawing/2014/main" id="{43E1F661-D4F9-47DB-AB24-106EC0DCE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556028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1289</xdr:row>
      <xdr:rowOff>0</xdr:rowOff>
    </xdr:from>
    <xdr:ext cx="13076190" cy="6676190"/>
    <xdr:pic>
      <xdr:nvPicPr>
        <xdr:cNvPr id="34" name="Picture 33">
          <a:extLst>
            <a:ext uri="{FF2B5EF4-FFF2-40B4-BE49-F238E27FC236}">
              <a16:creationId xmlns:a16="http://schemas.microsoft.com/office/drawing/2014/main" id="{552A9143-CCC6-4940-86BA-CCCF37957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6565934925"/>
          <a:ext cx="13076190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1325</xdr:row>
      <xdr:rowOff>0</xdr:rowOff>
    </xdr:from>
    <xdr:ext cx="13076190" cy="7828571"/>
    <xdr:pic>
      <xdr:nvPicPr>
        <xdr:cNvPr id="35" name="Picture 34">
          <a:extLst>
            <a:ext uri="{FF2B5EF4-FFF2-40B4-BE49-F238E27FC236}">
              <a16:creationId xmlns:a16="http://schemas.microsoft.com/office/drawing/2014/main" id="{F7F98540-0924-44D1-AE83-73BEAF58D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6572792925"/>
          <a:ext cx="13076190" cy="7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1369</xdr:row>
      <xdr:rowOff>0</xdr:rowOff>
    </xdr:from>
    <xdr:ext cx="18285714" cy="9828571"/>
    <xdr:pic>
      <xdr:nvPicPr>
        <xdr:cNvPr id="36" name="Picture 35">
          <a:extLst>
            <a:ext uri="{FF2B5EF4-FFF2-40B4-BE49-F238E27FC236}">
              <a16:creationId xmlns:a16="http://schemas.microsoft.com/office/drawing/2014/main" id="{75FDEF5C-399B-4989-8690-B5993D6E4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658117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1421</xdr:row>
      <xdr:rowOff>0</xdr:rowOff>
    </xdr:from>
    <xdr:ext cx="13076190" cy="6666667"/>
    <xdr:pic>
      <xdr:nvPicPr>
        <xdr:cNvPr id="37" name="Picture 36">
          <a:extLst>
            <a:ext uri="{FF2B5EF4-FFF2-40B4-BE49-F238E27FC236}">
              <a16:creationId xmlns:a16="http://schemas.microsoft.com/office/drawing/2014/main" id="{42C302F4-205E-4913-B450-C08B4170E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6591080925"/>
          <a:ext cx="13076190" cy="6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1457</xdr:row>
      <xdr:rowOff>0</xdr:rowOff>
    </xdr:from>
    <xdr:ext cx="13076190" cy="7828571"/>
    <xdr:pic>
      <xdr:nvPicPr>
        <xdr:cNvPr id="38" name="Picture 37">
          <a:extLst>
            <a:ext uri="{FF2B5EF4-FFF2-40B4-BE49-F238E27FC236}">
              <a16:creationId xmlns:a16="http://schemas.microsoft.com/office/drawing/2014/main" id="{D1193A73-20FE-437F-8762-F60272BA5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6597938925"/>
          <a:ext cx="13076190" cy="7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1502</xdr:row>
      <xdr:rowOff>0</xdr:rowOff>
    </xdr:from>
    <xdr:ext cx="8352381" cy="1247619"/>
    <xdr:pic>
      <xdr:nvPicPr>
        <xdr:cNvPr id="39" name="Picture 38">
          <a:extLst>
            <a:ext uri="{FF2B5EF4-FFF2-40B4-BE49-F238E27FC236}">
              <a16:creationId xmlns:a16="http://schemas.microsoft.com/office/drawing/2014/main" id="{73DA0431-5136-4AFD-A2D3-6953AA07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6606511425"/>
          <a:ext cx="8352381" cy="124761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9</xdr:row>
      <xdr:rowOff>0</xdr:rowOff>
    </xdr:from>
    <xdr:ext cx="11447619" cy="5800000"/>
    <xdr:pic>
      <xdr:nvPicPr>
        <xdr:cNvPr id="2" name="Picture 1">
          <a:extLst>
            <a:ext uri="{FF2B5EF4-FFF2-40B4-BE49-F238E27FC236}">
              <a16:creationId xmlns:a16="http://schemas.microsoft.com/office/drawing/2014/main" id="{260A04CE-E08E-4F15-A07C-51860C8D4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107591925"/>
          <a:ext cx="11447619" cy="5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1593</xdr:row>
      <xdr:rowOff>0</xdr:rowOff>
    </xdr:from>
    <xdr:ext cx="6668431" cy="7440063"/>
    <xdr:pic>
      <xdr:nvPicPr>
        <xdr:cNvPr id="2" name="Picture 1">
          <a:extLst>
            <a:ext uri="{FF2B5EF4-FFF2-40B4-BE49-F238E27FC236}">
              <a16:creationId xmlns:a16="http://schemas.microsoft.com/office/drawing/2014/main" id="{18F540E6-C036-41E7-89A0-D0C98C006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248246425"/>
          <a:ext cx="6668431" cy="744006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1532</xdr:row>
      <xdr:rowOff>0</xdr:rowOff>
    </xdr:from>
    <xdr:ext cx="6773220" cy="6801799"/>
    <xdr:pic>
      <xdr:nvPicPr>
        <xdr:cNvPr id="3" name="Picture 2">
          <a:extLst>
            <a:ext uri="{FF2B5EF4-FFF2-40B4-BE49-F238E27FC236}">
              <a16:creationId xmlns:a16="http://schemas.microsoft.com/office/drawing/2014/main" id="{E470AFCE-031B-4965-A35C-8B9DC8B33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5236625925"/>
          <a:ext cx="6773220" cy="6801799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1666</xdr:row>
      <xdr:rowOff>0</xdr:rowOff>
    </xdr:from>
    <xdr:ext cx="6725589" cy="5906324"/>
    <xdr:pic>
      <xdr:nvPicPr>
        <xdr:cNvPr id="4" name="Picture 3">
          <a:extLst>
            <a:ext uri="{FF2B5EF4-FFF2-40B4-BE49-F238E27FC236}">
              <a16:creationId xmlns:a16="http://schemas.microsoft.com/office/drawing/2014/main" id="{11F43131-7595-4CE6-85F9-314840D49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262152925"/>
          <a:ext cx="6725589" cy="5906324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1701</xdr:row>
      <xdr:rowOff>0</xdr:rowOff>
    </xdr:from>
    <xdr:ext cx="6716062" cy="1581371"/>
    <xdr:pic>
      <xdr:nvPicPr>
        <xdr:cNvPr id="5" name="Picture 4">
          <a:extLst>
            <a:ext uri="{FF2B5EF4-FFF2-40B4-BE49-F238E27FC236}">
              <a16:creationId xmlns:a16="http://schemas.microsoft.com/office/drawing/2014/main" id="{F3D67968-1300-4611-A51F-E1330391A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5268820425"/>
          <a:ext cx="6716062" cy="15813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1715</xdr:row>
      <xdr:rowOff>0</xdr:rowOff>
    </xdr:from>
    <xdr:ext cx="8021169" cy="4248743"/>
    <xdr:pic>
      <xdr:nvPicPr>
        <xdr:cNvPr id="6" name="Picture 5">
          <a:extLst>
            <a:ext uri="{FF2B5EF4-FFF2-40B4-BE49-F238E27FC236}">
              <a16:creationId xmlns:a16="http://schemas.microsoft.com/office/drawing/2014/main" id="{B4BAB33E-B8FD-4AF4-AF20-D9681E0FE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271487425"/>
          <a:ext cx="8021169" cy="4248743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1741</xdr:row>
      <xdr:rowOff>0</xdr:rowOff>
    </xdr:from>
    <xdr:ext cx="7961905" cy="3809524"/>
    <xdr:pic>
      <xdr:nvPicPr>
        <xdr:cNvPr id="7" name="Picture 6">
          <a:extLst>
            <a:ext uri="{FF2B5EF4-FFF2-40B4-BE49-F238E27FC236}">
              <a16:creationId xmlns:a16="http://schemas.microsoft.com/office/drawing/2014/main" id="{DEDD1BA1-DFE6-4515-8FE7-40B9DAC60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5276440425"/>
          <a:ext cx="7961905" cy="3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1765</xdr:row>
      <xdr:rowOff>0</xdr:rowOff>
    </xdr:from>
    <xdr:ext cx="7971428" cy="3352381"/>
    <xdr:pic>
      <xdr:nvPicPr>
        <xdr:cNvPr id="8" name="Picture 7">
          <a:extLst>
            <a:ext uri="{FF2B5EF4-FFF2-40B4-BE49-F238E27FC236}">
              <a16:creationId xmlns:a16="http://schemas.microsoft.com/office/drawing/2014/main" id="{9CAAF1EE-1DF4-470D-9E1F-F4D031267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281012425"/>
          <a:ext cx="7971428" cy="3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1788</xdr:row>
      <xdr:rowOff>0</xdr:rowOff>
    </xdr:from>
    <xdr:ext cx="8190476" cy="3438095"/>
    <xdr:pic>
      <xdr:nvPicPr>
        <xdr:cNvPr id="9" name="Picture 8">
          <a:extLst>
            <a:ext uri="{FF2B5EF4-FFF2-40B4-BE49-F238E27FC236}">
              <a16:creationId xmlns:a16="http://schemas.microsoft.com/office/drawing/2014/main" id="{40670E6F-C7E3-4340-BF14-33C2BC0AC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285393925"/>
          <a:ext cx="8190476" cy="34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1812</xdr:row>
      <xdr:rowOff>0</xdr:rowOff>
    </xdr:from>
    <xdr:ext cx="8247619" cy="6180952"/>
    <xdr:pic>
      <xdr:nvPicPr>
        <xdr:cNvPr id="10" name="Picture 9">
          <a:extLst>
            <a:ext uri="{FF2B5EF4-FFF2-40B4-BE49-F238E27FC236}">
              <a16:creationId xmlns:a16="http://schemas.microsoft.com/office/drawing/2014/main" id="{FA082AE2-E54C-4B13-97A0-C1A163E59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5289965925"/>
          <a:ext cx="8247619" cy="6180952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1850</xdr:row>
      <xdr:rowOff>0</xdr:rowOff>
    </xdr:from>
    <xdr:ext cx="8333333" cy="4761905"/>
    <xdr:pic>
      <xdr:nvPicPr>
        <xdr:cNvPr id="11" name="Picture 10">
          <a:extLst>
            <a:ext uri="{FF2B5EF4-FFF2-40B4-BE49-F238E27FC236}">
              <a16:creationId xmlns:a16="http://schemas.microsoft.com/office/drawing/2014/main" id="{BFDC29A2-665F-4268-9329-3CC031D14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297204925"/>
          <a:ext cx="8333333" cy="47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1881</xdr:row>
      <xdr:rowOff>0</xdr:rowOff>
    </xdr:from>
    <xdr:ext cx="4904762" cy="2542857"/>
    <xdr:pic>
      <xdr:nvPicPr>
        <xdr:cNvPr id="12" name="Picture 11">
          <a:extLst>
            <a:ext uri="{FF2B5EF4-FFF2-40B4-BE49-F238E27FC236}">
              <a16:creationId xmlns:a16="http://schemas.microsoft.com/office/drawing/2014/main" id="{C4CF0513-DB20-4306-8A00-078D03E13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5303110425"/>
          <a:ext cx="4904762" cy="254285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1638</xdr:row>
      <xdr:rowOff>0</xdr:rowOff>
    </xdr:from>
    <xdr:ext cx="7971428" cy="4238095"/>
    <xdr:pic>
      <xdr:nvPicPr>
        <xdr:cNvPr id="13" name="Picture 12">
          <a:extLst>
            <a:ext uri="{FF2B5EF4-FFF2-40B4-BE49-F238E27FC236}">
              <a16:creationId xmlns:a16="http://schemas.microsoft.com/office/drawing/2014/main" id="{083BB93F-F60F-42E4-B17B-AA4383B1B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5256818925"/>
          <a:ext cx="7971428" cy="4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1898</xdr:row>
      <xdr:rowOff>0</xdr:rowOff>
    </xdr:from>
    <xdr:ext cx="8114286" cy="5942857"/>
    <xdr:pic>
      <xdr:nvPicPr>
        <xdr:cNvPr id="14" name="Picture 13">
          <a:extLst>
            <a:ext uri="{FF2B5EF4-FFF2-40B4-BE49-F238E27FC236}">
              <a16:creationId xmlns:a16="http://schemas.microsoft.com/office/drawing/2014/main" id="{6E553EA0-018E-4962-B828-8DCFF13FB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5306348925"/>
          <a:ext cx="8114286" cy="594285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1933</xdr:row>
      <xdr:rowOff>0</xdr:rowOff>
    </xdr:from>
    <xdr:ext cx="8104762" cy="3276190"/>
    <xdr:pic>
      <xdr:nvPicPr>
        <xdr:cNvPr id="15" name="Picture 14">
          <a:extLst>
            <a:ext uri="{FF2B5EF4-FFF2-40B4-BE49-F238E27FC236}">
              <a16:creationId xmlns:a16="http://schemas.microsoft.com/office/drawing/2014/main" id="{97B68721-544D-4BF1-90F4-421649D24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313016425"/>
          <a:ext cx="8104762" cy="32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1162</xdr:row>
      <xdr:rowOff>0</xdr:rowOff>
    </xdr:from>
    <xdr:ext cx="6914286" cy="3161905"/>
    <xdr:pic>
      <xdr:nvPicPr>
        <xdr:cNvPr id="16" name="Picture 15">
          <a:extLst>
            <a:ext uri="{FF2B5EF4-FFF2-40B4-BE49-F238E27FC236}">
              <a16:creationId xmlns:a16="http://schemas.microsoft.com/office/drawing/2014/main" id="{09D97F26-BCD8-4277-B306-EA39A6BEA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038886925"/>
          <a:ext cx="6914286" cy="3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1184</xdr:row>
      <xdr:rowOff>0</xdr:rowOff>
    </xdr:from>
    <xdr:ext cx="7209524" cy="3761905"/>
    <xdr:pic>
      <xdr:nvPicPr>
        <xdr:cNvPr id="17" name="Picture 16">
          <a:extLst>
            <a:ext uri="{FF2B5EF4-FFF2-40B4-BE49-F238E27FC236}">
              <a16:creationId xmlns:a16="http://schemas.microsoft.com/office/drawing/2014/main" id="{9722A682-1297-47A3-9A62-EB71E9663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5043077925"/>
          <a:ext cx="7209524" cy="37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1209</xdr:row>
      <xdr:rowOff>0</xdr:rowOff>
    </xdr:from>
    <xdr:ext cx="6697010" cy="3115110"/>
    <xdr:pic>
      <xdr:nvPicPr>
        <xdr:cNvPr id="18" name="Picture 17">
          <a:extLst>
            <a:ext uri="{FF2B5EF4-FFF2-40B4-BE49-F238E27FC236}">
              <a16:creationId xmlns:a16="http://schemas.microsoft.com/office/drawing/2014/main" id="{61AC8833-E303-411A-895B-1CEC2252D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5047840425"/>
          <a:ext cx="6697010" cy="311511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1229</xdr:row>
      <xdr:rowOff>0</xdr:rowOff>
    </xdr:from>
    <xdr:ext cx="6744641" cy="1619476"/>
    <xdr:pic>
      <xdr:nvPicPr>
        <xdr:cNvPr id="19" name="Picture 18">
          <a:extLst>
            <a:ext uri="{FF2B5EF4-FFF2-40B4-BE49-F238E27FC236}">
              <a16:creationId xmlns:a16="http://schemas.microsoft.com/office/drawing/2014/main" id="{F746E9AF-61A0-4FB9-8C21-6CEFC46C4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5051650425"/>
          <a:ext cx="6744641" cy="1619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1243</xdr:row>
      <xdr:rowOff>0</xdr:rowOff>
    </xdr:from>
    <xdr:ext cx="7085714" cy="3200000"/>
    <xdr:pic>
      <xdr:nvPicPr>
        <xdr:cNvPr id="20" name="Picture 19">
          <a:extLst>
            <a:ext uri="{FF2B5EF4-FFF2-40B4-BE49-F238E27FC236}">
              <a16:creationId xmlns:a16="http://schemas.microsoft.com/office/drawing/2014/main" id="{08850686-0A50-4B67-ABB6-87B5CB8AD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5054317425"/>
          <a:ext cx="7085714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1263</xdr:row>
      <xdr:rowOff>0</xdr:rowOff>
    </xdr:from>
    <xdr:ext cx="7980952" cy="1980952"/>
    <xdr:pic>
      <xdr:nvPicPr>
        <xdr:cNvPr id="21" name="Picture 20">
          <a:extLst>
            <a:ext uri="{FF2B5EF4-FFF2-40B4-BE49-F238E27FC236}">
              <a16:creationId xmlns:a16="http://schemas.microsoft.com/office/drawing/2014/main" id="{BDDA7320-698A-4E1B-942E-014C6EF70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5058127425"/>
          <a:ext cx="7980952" cy="19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1277</xdr:row>
      <xdr:rowOff>0</xdr:rowOff>
    </xdr:from>
    <xdr:ext cx="8000000" cy="3666667"/>
    <xdr:pic>
      <xdr:nvPicPr>
        <xdr:cNvPr id="22" name="Picture 21">
          <a:extLst>
            <a:ext uri="{FF2B5EF4-FFF2-40B4-BE49-F238E27FC236}">
              <a16:creationId xmlns:a16="http://schemas.microsoft.com/office/drawing/2014/main" id="{C1ABEACF-38F6-414F-B9BE-27735D169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5060794425"/>
          <a:ext cx="8000000" cy="3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1300</xdr:row>
      <xdr:rowOff>0</xdr:rowOff>
    </xdr:from>
    <xdr:ext cx="7980952" cy="2000000"/>
    <xdr:pic>
      <xdr:nvPicPr>
        <xdr:cNvPr id="23" name="Picture 22">
          <a:extLst>
            <a:ext uri="{FF2B5EF4-FFF2-40B4-BE49-F238E27FC236}">
              <a16:creationId xmlns:a16="http://schemas.microsoft.com/office/drawing/2014/main" id="{F1FF25F3-CA9B-4954-A483-5118F3AEB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5065175925"/>
          <a:ext cx="7980952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1316</xdr:row>
      <xdr:rowOff>0</xdr:rowOff>
    </xdr:from>
    <xdr:ext cx="8133333" cy="6542857"/>
    <xdr:pic>
      <xdr:nvPicPr>
        <xdr:cNvPr id="24" name="Picture 23">
          <a:extLst>
            <a:ext uri="{FF2B5EF4-FFF2-40B4-BE49-F238E27FC236}">
              <a16:creationId xmlns:a16="http://schemas.microsoft.com/office/drawing/2014/main" id="{78B4FA39-7365-4BA8-B30B-0180EE701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5068223925"/>
          <a:ext cx="8133333" cy="654285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1353</xdr:row>
      <xdr:rowOff>0</xdr:rowOff>
    </xdr:from>
    <xdr:ext cx="10687050" cy="2838450"/>
    <xdr:pic>
      <xdr:nvPicPr>
        <xdr:cNvPr id="25" name="Picture 24">
          <a:extLst>
            <a:ext uri="{FF2B5EF4-FFF2-40B4-BE49-F238E27FC236}">
              <a16:creationId xmlns:a16="http://schemas.microsoft.com/office/drawing/2014/main" id="{ED9B5452-360B-4B9D-A41B-1087D85648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75272425"/>
          <a:ext cx="10687050" cy="28384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1371</xdr:row>
      <xdr:rowOff>0</xdr:rowOff>
    </xdr:from>
    <xdr:ext cx="15716250" cy="2914650"/>
    <xdr:pic>
      <xdr:nvPicPr>
        <xdr:cNvPr id="26" name="Picture 25">
          <a:extLst>
            <a:ext uri="{FF2B5EF4-FFF2-40B4-BE49-F238E27FC236}">
              <a16:creationId xmlns:a16="http://schemas.microsoft.com/office/drawing/2014/main" id="{C642D1D0-C922-45BB-93A8-60A325AAB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78701425"/>
          <a:ext cx="15716250" cy="29146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1417</xdr:row>
      <xdr:rowOff>0</xdr:rowOff>
    </xdr:from>
    <xdr:ext cx="8161905" cy="4561905"/>
    <xdr:pic>
      <xdr:nvPicPr>
        <xdr:cNvPr id="27" name="Picture 26">
          <a:extLst>
            <a:ext uri="{FF2B5EF4-FFF2-40B4-BE49-F238E27FC236}">
              <a16:creationId xmlns:a16="http://schemas.microsoft.com/office/drawing/2014/main" id="{B1BAD296-9FFF-4729-980C-E13881A55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5087464425"/>
          <a:ext cx="8161905" cy="45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48</xdr:col>
      <xdr:colOff>0</xdr:colOff>
      <xdr:row>1424</xdr:row>
      <xdr:rowOff>0</xdr:rowOff>
    </xdr:from>
    <xdr:ext cx="7028571" cy="2771429"/>
    <xdr:pic>
      <xdr:nvPicPr>
        <xdr:cNvPr id="28" name="Picture 27">
          <a:extLst>
            <a:ext uri="{FF2B5EF4-FFF2-40B4-BE49-F238E27FC236}">
              <a16:creationId xmlns:a16="http://schemas.microsoft.com/office/drawing/2014/main" id="{8FD99C30-17D6-4A7C-8D41-25EE42719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144000" y="5088797925"/>
          <a:ext cx="7028571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1390</xdr:row>
      <xdr:rowOff>0</xdr:rowOff>
    </xdr:from>
    <xdr:to>
      <xdr:col>126</xdr:col>
      <xdr:colOff>152400</xdr:colOff>
      <xdr:row>1411</xdr:row>
      <xdr:rowOff>94738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BCE53EF0-459C-4C0C-814D-A730711A09EA}"/>
            </a:ext>
          </a:extLst>
        </xdr:cNvPr>
        <xdr:cNvGrpSpPr/>
      </xdr:nvGrpSpPr>
      <xdr:grpSpPr>
        <a:xfrm>
          <a:off x="762000" y="264795000"/>
          <a:ext cx="23393400" cy="4095238"/>
          <a:chOff x="762000" y="5067647382"/>
          <a:chExt cx="23393400" cy="4095238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FB306F9D-F9E1-D604-A7FD-C7975F08456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762000" y="5067647382"/>
            <a:ext cx="8114286" cy="40952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E4749552-57AF-077E-B9C7-2DD4F30DDB2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953500" y="5067647382"/>
            <a:ext cx="15201900" cy="3905250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1445</xdr:row>
      <xdr:rowOff>0</xdr:rowOff>
    </xdr:from>
    <xdr:ext cx="8123809" cy="4019048"/>
    <xdr:pic>
      <xdr:nvPicPr>
        <xdr:cNvPr id="32" name="Picture 31">
          <a:extLst>
            <a:ext uri="{FF2B5EF4-FFF2-40B4-BE49-F238E27FC236}">
              <a16:creationId xmlns:a16="http://schemas.microsoft.com/office/drawing/2014/main" id="{1B62B7F9-EFD4-4195-A77E-721FC213B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5092798425"/>
          <a:ext cx="8123809" cy="40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1470</xdr:row>
      <xdr:rowOff>0</xdr:rowOff>
    </xdr:from>
    <xdr:ext cx="8142857" cy="3409524"/>
    <xdr:pic>
      <xdr:nvPicPr>
        <xdr:cNvPr id="33" name="Picture 32">
          <a:extLst>
            <a:ext uri="{FF2B5EF4-FFF2-40B4-BE49-F238E27FC236}">
              <a16:creationId xmlns:a16="http://schemas.microsoft.com/office/drawing/2014/main" id="{3BC04BC5-391C-4603-B1F0-196512906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5097560925"/>
          <a:ext cx="8142857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1492</xdr:row>
      <xdr:rowOff>0</xdr:rowOff>
    </xdr:from>
    <xdr:to>
      <xdr:col>85</xdr:col>
      <xdr:colOff>141976</xdr:colOff>
      <xdr:row>1503</xdr:row>
      <xdr:rowOff>94976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5EDD689D-E7D7-41F8-AA41-ADAB62994DF5}"/>
            </a:ext>
          </a:extLst>
        </xdr:cNvPr>
        <xdr:cNvGrpSpPr/>
      </xdr:nvGrpSpPr>
      <xdr:grpSpPr>
        <a:xfrm>
          <a:off x="762000" y="284226000"/>
          <a:ext cx="15572476" cy="2190476"/>
          <a:chOff x="762000" y="334708500"/>
          <a:chExt cx="15572476" cy="2190476"/>
        </a:xfrm>
      </xdr:grpSpPr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CA36C48B-91BA-EB15-48ED-E184B11D62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/>
          <a:stretch>
            <a:fillRect/>
          </a:stretch>
        </xdr:blipFill>
        <xdr:spPr>
          <a:xfrm>
            <a:off x="762000" y="334708500"/>
            <a:ext cx="8133333" cy="219047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36" name="Picture 35">
            <a:extLst>
              <a:ext uri="{FF2B5EF4-FFF2-40B4-BE49-F238E27FC236}">
                <a16:creationId xmlns:a16="http://schemas.microsoft.com/office/drawing/2014/main" id="{82F250FC-CBD4-8E87-4F7D-A0EE47369E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9144000" y="335089500"/>
            <a:ext cx="7190476" cy="15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33</xdr:row>
      <xdr:rowOff>0</xdr:rowOff>
    </xdr:from>
    <xdr:ext cx="6933333" cy="1619048"/>
    <xdr:pic>
      <xdr:nvPicPr>
        <xdr:cNvPr id="37" name="Picture 36">
          <a:extLst>
            <a:ext uri="{FF2B5EF4-FFF2-40B4-BE49-F238E27FC236}">
              <a16:creationId xmlns:a16="http://schemas.microsoft.com/office/drawing/2014/main" id="{8C38192B-50C6-4AFE-94D2-135B7ECA0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4712941425"/>
          <a:ext cx="6933333" cy="1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47</xdr:row>
      <xdr:rowOff>0</xdr:rowOff>
    </xdr:from>
    <xdr:ext cx="6923809" cy="6076190"/>
    <xdr:pic>
      <xdr:nvPicPr>
        <xdr:cNvPr id="38" name="Picture 37">
          <a:extLst>
            <a:ext uri="{FF2B5EF4-FFF2-40B4-BE49-F238E27FC236}">
              <a16:creationId xmlns:a16="http://schemas.microsoft.com/office/drawing/2014/main" id="{B570972F-9616-4C71-B91B-A2E2DFD24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4715608425"/>
          <a:ext cx="6923809" cy="607619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83</xdr:row>
      <xdr:rowOff>0</xdr:rowOff>
    </xdr:from>
    <xdr:ext cx="6933333" cy="1809524"/>
    <xdr:pic>
      <xdr:nvPicPr>
        <xdr:cNvPr id="39" name="Picture 38">
          <a:extLst>
            <a:ext uri="{FF2B5EF4-FFF2-40B4-BE49-F238E27FC236}">
              <a16:creationId xmlns:a16="http://schemas.microsoft.com/office/drawing/2014/main" id="{AED6B0EE-3686-43DE-8C25-1829DE72B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4722466425"/>
          <a:ext cx="6933333" cy="1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96</xdr:row>
      <xdr:rowOff>0</xdr:rowOff>
    </xdr:from>
    <xdr:ext cx="2790476" cy="1780952"/>
    <xdr:pic>
      <xdr:nvPicPr>
        <xdr:cNvPr id="40" name="Picture 39">
          <a:extLst>
            <a:ext uri="{FF2B5EF4-FFF2-40B4-BE49-F238E27FC236}">
              <a16:creationId xmlns:a16="http://schemas.microsoft.com/office/drawing/2014/main" id="{82AEF27C-DF19-4B27-80BE-6C67ADA74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4724942925"/>
          <a:ext cx="2790476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109</xdr:row>
      <xdr:rowOff>0</xdr:rowOff>
    </xdr:from>
    <xdr:ext cx="6152381" cy="2219048"/>
    <xdr:pic>
      <xdr:nvPicPr>
        <xdr:cNvPr id="41" name="Picture 40">
          <a:extLst>
            <a:ext uri="{FF2B5EF4-FFF2-40B4-BE49-F238E27FC236}">
              <a16:creationId xmlns:a16="http://schemas.microsoft.com/office/drawing/2014/main" id="{9B262613-2191-449E-9AB1-409315EFC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4727419425"/>
          <a:ext cx="6152381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124</xdr:row>
      <xdr:rowOff>0</xdr:rowOff>
    </xdr:from>
    <xdr:ext cx="7085714" cy="6133333"/>
    <xdr:pic>
      <xdr:nvPicPr>
        <xdr:cNvPr id="42" name="Picture 41">
          <a:extLst>
            <a:ext uri="{FF2B5EF4-FFF2-40B4-BE49-F238E27FC236}">
              <a16:creationId xmlns:a16="http://schemas.microsoft.com/office/drawing/2014/main" id="{18DD06F8-321F-4F65-887A-2005320A3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4730276925"/>
          <a:ext cx="7085714" cy="6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162</xdr:row>
      <xdr:rowOff>0</xdr:rowOff>
    </xdr:from>
    <xdr:ext cx="7085714" cy="2942857"/>
    <xdr:pic>
      <xdr:nvPicPr>
        <xdr:cNvPr id="43" name="Picture 42">
          <a:extLst>
            <a:ext uri="{FF2B5EF4-FFF2-40B4-BE49-F238E27FC236}">
              <a16:creationId xmlns:a16="http://schemas.microsoft.com/office/drawing/2014/main" id="{E5FF323B-C30E-4E03-BB99-3CACBE486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4737515925"/>
          <a:ext cx="7085714" cy="294285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181</xdr:row>
      <xdr:rowOff>0</xdr:rowOff>
    </xdr:from>
    <xdr:ext cx="6914286" cy="3714286"/>
    <xdr:pic>
      <xdr:nvPicPr>
        <xdr:cNvPr id="44" name="Picture 43">
          <a:extLst>
            <a:ext uri="{FF2B5EF4-FFF2-40B4-BE49-F238E27FC236}">
              <a16:creationId xmlns:a16="http://schemas.microsoft.com/office/drawing/2014/main" id="{DA4E1FE9-BF46-45E3-AADA-5A70C119E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4741135425"/>
          <a:ext cx="6914286" cy="3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206</xdr:row>
      <xdr:rowOff>0</xdr:rowOff>
    </xdr:from>
    <xdr:ext cx="7085714" cy="9561905"/>
    <xdr:pic>
      <xdr:nvPicPr>
        <xdr:cNvPr id="45" name="Picture 44">
          <a:extLst>
            <a:ext uri="{FF2B5EF4-FFF2-40B4-BE49-F238E27FC236}">
              <a16:creationId xmlns:a16="http://schemas.microsoft.com/office/drawing/2014/main" id="{4FB052B1-3CB8-4C70-8294-969336257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62000" y="4745897925"/>
          <a:ext cx="7085714" cy="95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260</xdr:row>
      <xdr:rowOff>0</xdr:rowOff>
    </xdr:from>
    <xdr:ext cx="7076190" cy="1780952"/>
    <xdr:pic>
      <xdr:nvPicPr>
        <xdr:cNvPr id="46" name="Picture 45">
          <a:extLst>
            <a:ext uri="{FF2B5EF4-FFF2-40B4-BE49-F238E27FC236}">
              <a16:creationId xmlns:a16="http://schemas.microsoft.com/office/drawing/2014/main" id="{633D1973-F656-4605-AC84-3FD45943C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2000" y="4756184925"/>
          <a:ext cx="7076190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273</xdr:row>
      <xdr:rowOff>0</xdr:rowOff>
    </xdr:from>
    <xdr:ext cx="7104762" cy="15790476"/>
    <xdr:pic>
      <xdr:nvPicPr>
        <xdr:cNvPr id="47" name="Picture 46">
          <a:extLst>
            <a:ext uri="{FF2B5EF4-FFF2-40B4-BE49-F238E27FC236}">
              <a16:creationId xmlns:a16="http://schemas.microsoft.com/office/drawing/2014/main" id="{0EEB326B-6070-4EF7-A7E0-64FF0654A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2000" y="4758661425"/>
          <a:ext cx="7104762" cy="157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1</xdr:colOff>
      <xdr:row>359</xdr:row>
      <xdr:rowOff>0</xdr:rowOff>
    </xdr:from>
    <xdr:ext cx="13876401" cy="6850190"/>
    <xdr:pic>
      <xdr:nvPicPr>
        <xdr:cNvPr id="48" name="Picture 47">
          <a:extLst>
            <a:ext uri="{FF2B5EF4-FFF2-40B4-BE49-F238E27FC236}">
              <a16:creationId xmlns:a16="http://schemas.microsoft.com/office/drawing/2014/main" id="{124CEB1E-B5FA-49BD-BB97-BA428C8397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4775044425"/>
          <a:ext cx="13876401" cy="6850190"/>
        </a:xfrm>
        <a:prstGeom prst="rect">
          <a:avLst/>
        </a:prstGeom>
        <a:noFill/>
        <a:effectLst>
          <a:outerShdw blurRad="63500" dist="50800" dir="54000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396</xdr:row>
      <xdr:rowOff>0</xdr:rowOff>
    </xdr:from>
    <xdr:ext cx="13891070" cy="6432137"/>
    <xdr:pic>
      <xdr:nvPicPr>
        <xdr:cNvPr id="49" name="Picture 48">
          <a:extLst>
            <a:ext uri="{FF2B5EF4-FFF2-40B4-BE49-F238E27FC236}">
              <a16:creationId xmlns:a16="http://schemas.microsoft.com/office/drawing/2014/main" id="{7925196E-0266-4439-96C7-3104C8CC59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82092925"/>
          <a:ext cx="13891070" cy="6432137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433</xdr:row>
      <xdr:rowOff>0</xdr:rowOff>
    </xdr:from>
    <xdr:ext cx="13810393" cy="6314789"/>
    <xdr:pic>
      <xdr:nvPicPr>
        <xdr:cNvPr id="50" name="Picture 49">
          <a:extLst>
            <a:ext uri="{FF2B5EF4-FFF2-40B4-BE49-F238E27FC236}">
              <a16:creationId xmlns:a16="http://schemas.microsoft.com/office/drawing/2014/main" id="{FC0D7DB2-D725-4E4A-9678-B3FBCD5C6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89141425"/>
          <a:ext cx="13810393" cy="6314789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467</xdr:row>
      <xdr:rowOff>0</xdr:rowOff>
    </xdr:from>
    <xdr:ext cx="13795724" cy="6725507"/>
    <xdr:pic>
      <xdr:nvPicPr>
        <xdr:cNvPr id="51" name="Picture 50">
          <a:extLst>
            <a:ext uri="{FF2B5EF4-FFF2-40B4-BE49-F238E27FC236}">
              <a16:creationId xmlns:a16="http://schemas.microsoft.com/office/drawing/2014/main" id="{ED19B75B-27EC-4C3F-853C-F729FEE78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95618425"/>
          <a:ext cx="13795724" cy="6725507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190499</xdr:colOff>
      <xdr:row>505</xdr:row>
      <xdr:rowOff>0</xdr:rowOff>
    </xdr:from>
    <xdr:ext cx="15246858" cy="5850636"/>
    <xdr:pic>
      <xdr:nvPicPr>
        <xdr:cNvPr id="52" name="Picture 51">
          <a:extLst>
            <a:ext uri="{FF2B5EF4-FFF2-40B4-BE49-F238E27FC236}">
              <a16:creationId xmlns:a16="http://schemas.microsoft.com/office/drawing/2014/main" id="{AAE23F66-02A1-42F4-8F06-42B7841C10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999" y="4802857425"/>
          <a:ext cx="15246858" cy="5850636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540</xdr:row>
      <xdr:rowOff>0</xdr:rowOff>
    </xdr:from>
    <xdr:ext cx="7085714" cy="1228571"/>
    <xdr:pic>
      <xdr:nvPicPr>
        <xdr:cNvPr id="53" name="Picture 52">
          <a:extLst>
            <a:ext uri="{FF2B5EF4-FFF2-40B4-BE49-F238E27FC236}">
              <a16:creationId xmlns:a16="http://schemas.microsoft.com/office/drawing/2014/main" id="{FF1F0C43-3098-4BB3-A2E4-981D01548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62000" y="4809524925"/>
          <a:ext cx="7085714" cy="12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550</xdr:row>
      <xdr:rowOff>0</xdr:rowOff>
    </xdr:from>
    <xdr:ext cx="7076190" cy="6504762"/>
    <xdr:pic>
      <xdr:nvPicPr>
        <xdr:cNvPr id="54" name="Picture 53">
          <a:extLst>
            <a:ext uri="{FF2B5EF4-FFF2-40B4-BE49-F238E27FC236}">
              <a16:creationId xmlns:a16="http://schemas.microsoft.com/office/drawing/2014/main" id="{96511C7C-7B35-45AF-B70F-BBCA4C0C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62000" y="4811429925"/>
          <a:ext cx="7076190" cy="6504762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585</xdr:row>
      <xdr:rowOff>0</xdr:rowOff>
    </xdr:from>
    <xdr:ext cx="13599598" cy="6396358"/>
    <xdr:pic>
      <xdr:nvPicPr>
        <xdr:cNvPr id="55" name="Picture 54">
          <a:extLst>
            <a:ext uri="{FF2B5EF4-FFF2-40B4-BE49-F238E27FC236}">
              <a16:creationId xmlns:a16="http://schemas.microsoft.com/office/drawing/2014/main" id="{615531D3-34BD-483B-A6AE-1150D98334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18097425"/>
          <a:ext cx="13599598" cy="6396358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622</xdr:row>
      <xdr:rowOff>0</xdr:rowOff>
    </xdr:from>
    <xdr:ext cx="7104762" cy="5009524"/>
    <xdr:pic>
      <xdr:nvPicPr>
        <xdr:cNvPr id="56" name="Picture 55">
          <a:extLst>
            <a:ext uri="{FF2B5EF4-FFF2-40B4-BE49-F238E27FC236}">
              <a16:creationId xmlns:a16="http://schemas.microsoft.com/office/drawing/2014/main" id="{BCDD71A6-AEC3-4BAC-A9C1-C6A335350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4825145925"/>
          <a:ext cx="7104762" cy="50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652</xdr:row>
      <xdr:rowOff>0</xdr:rowOff>
    </xdr:from>
    <xdr:to>
      <xdr:col>115</xdr:col>
      <xdr:colOff>30303</xdr:colOff>
      <xdr:row>717</xdr:row>
      <xdr:rowOff>46071</xdr:rowOff>
    </xdr:to>
    <xdr:grpSp>
      <xdr:nvGrpSpPr>
        <xdr:cNvPr id="57" name="Group 56">
          <a:extLst>
            <a:ext uri="{FF2B5EF4-FFF2-40B4-BE49-F238E27FC236}">
              <a16:creationId xmlns:a16="http://schemas.microsoft.com/office/drawing/2014/main" id="{085F6946-4026-4C36-B9E0-6859AD08F3B5}"/>
            </a:ext>
          </a:extLst>
        </xdr:cNvPr>
        <xdr:cNvGrpSpPr/>
      </xdr:nvGrpSpPr>
      <xdr:grpSpPr>
        <a:xfrm>
          <a:off x="762000" y="124206000"/>
          <a:ext cx="21175803" cy="12428571"/>
          <a:chOff x="762000" y="272796000"/>
          <a:chExt cx="21175803" cy="12428571"/>
        </a:xfrm>
      </xdr:grpSpPr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3A9B0465-BC81-06F3-F5BC-91B429B6FE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4"/>
          <a:stretch>
            <a:fillRect/>
          </a:stretch>
        </xdr:blipFill>
        <xdr:spPr>
          <a:xfrm>
            <a:off x="762000" y="272796000"/>
            <a:ext cx="7142857" cy="12428571"/>
          </a:xfrm>
          <a:prstGeom prst="rect">
            <a:avLst/>
          </a:prstGeom>
          <a:effectLst>
            <a:outerShdw blurRad="127000" algn="ctr" rotWithShape="0">
              <a:srgbClr val="FF0000">
                <a:alpha val="90000"/>
              </a:srgbClr>
            </a:outerShdw>
          </a:effectLst>
        </xdr:spPr>
      </xdr:pic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9242708B-3895-93C8-B559-599424E59B5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191500" y="278701500"/>
            <a:ext cx="13746303" cy="6278994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857</xdr:row>
      <xdr:rowOff>0</xdr:rowOff>
    </xdr:from>
    <xdr:ext cx="7114286" cy="3838095"/>
    <xdr:pic>
      <xdr:nvPicPr>
        <xdr:cNvPr id="60" name="Picture 59">
          <a:extLst>
            <a:ext uri="{FF2B5EF4-FFF2-40B4-BE49-F238E27FC236}">
              <a16:creationId xmlns:a16="http://schemas.microsoft.com/office/drawing/2014/main" id="{50BECBAF-2253-45E6-9E30-EDB6E5AC9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0" y="4869913425"/>
          <a:ext cx="7114286" cy="383809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814</xdr:row>
      <xdr:rowOff>0</xdr:rowOff>
    </xdr:from>
    <xdr:to>
      <xdr:col>67</xdr:col>
      <xdr:colOff>93738</xdr:colOff>
      <xdr:row>853</xdr:row>
      <xdr:rowOff>132405</xdr:rowOff>
    </xdr:to>
    <xdr:grpSp>
      <xdr:nvGrpSpPr>
        <xdr:cNvPr id="61" name="Group 60">
          <a:extLst>
            <a:ext uri="{FF2B5EF4-FFF2-40B4-BE49-F238E27FC236}">
              <a16:creationId xmlns:a16="http://schemas.microsoft.com/office/drawing/2014/main" id="{42787527-4343-4032-BD97-CD688D97B0F3}"/>
            </a:ext>
          </a:extLst>
        </xdr:cNvPr>
        <xdr:cNvGrpSpPr/>
      </xdr:nvGrpSpPr>
      <xdr:grpSpPr>
        <a:xfrm>
          <a:off x="762000" y="155067000"/>
          <a:ext cx="12095238" cy="7561905"/>
          <a:chOff x="762000" y="289941000"/>
          <a:chExt cx="12095238" cy="7561905"/>
        </a:xfrm>
      </xdr:grpSpPr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36FD9A54-9F24-3B1E-09DF-EE121CF472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7"/>
          <a:stretch>
            <a:fillRect/>
          </a:stretch>
        </xdr:blipFill>
        <xdr:spPr>
          <a:xfrm>
            <a:off x="762000" y="289941000"/>
            <a:ext cx="12095238" cy="75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DB51D49E-FBAC-952E-C4EF-D83F0A9A05B6}"/>
              </a:ext>
            </a:extLst>
          </xdr:cNvPr>
          <xdr:cNvSpPr/>
        </xdr:nvSpPr>
        <xdr:spPr>
          <a:xfrm>
            <a:off x="10511118" y="292977794"/>
            <a:ext cx="1243854" cy="392206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721</xdr:row>
      <xdr:rowOff>0</xdr:rowOff>
    </xdr:from>
    <xdr:ext cx="7190476" cy="10904762"/>
    <xdr:pic>
      <xdr:nvPicPr>
        <xdr:cNvPr id="64" name="Picture 63">
          <a:extLst>
            <a:ext uri="{FF2B5EF4-FFF2-40B4-BE49-F238E27FC236}">
              <a16:creationId xmlns:a16="http://schemas.microsoft.com/office/drawing/2014/main" id="{74BC6C45-AB22-43A9-8E15-6CBCB67C0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62000" y="4844005425"/>
          <a:ext cx="7190476" cy="10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782</xdr:row>
      <xdr:rowOff>0</xdr:rowOff>
    </xdr:from>
    <xdr:ext cx="7066667" cy="6028571"/>
    <xdr:pic>
      <xdr:nvPicPr>
        <xdr:cNvPr id="65" name="Picture 64">
          <a:extLst>
            <a:ext uri="{FF2B5EF4-FFF2-40B4-BE49-F238E27FC236}">
              <a16:creationId xmlns:a16="http://schemas.microsoft.com/office/drawing/2014/main" id="{E6D3B25B-4A6C-4CC0-A749-2B0635BAE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62000" y="4855625925"/>
          <a:ext cx="7066667" cy="6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881</xdr:row>
      <xdr:rowOff>0</xdr:rowOff>
    </xdr:from>
    <xdr:ext cx="7095238" cy="2276190"/>
    <xdr:pic>
      <xdr:nvPicPr>
        <xdr:cNvPr id="66" name="Picture 65">
          <a:extLst>
            <a:ext uri="{FF2B5EF4-FFF2-40B4-BE49-F238E27FC236}">
              <a16:creationId xmlns:a16="http://schemas.microsoft.com/office/drawing/2014/main" id="{E4A67829-F5EA-48AE-B7A9-03E0F50A0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62000" y="4874485425"/>
          <a:ext cx="7095238" cy="22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897</xdr:row>
      <xdr:rowOff>0</xdr:rowOff>
    </xdr:from>
    <xdr:ext cx="6923809" cy="4980952"/>
    <xdr:pic>
      <xdr:nvPicPr>
        <xdr:cNvPr id="67" name="Picture 66">
          <a:extLst>
            <a:ext uri="{FF2B5EF4-FFF2-40B4-BE49-F238E27FC236}">
              <a16:creationId xmlns:a16="http://schemas.microsoft.com/office/drawing/2014/main" id="{B77F92F3-2DFA-4017-BF44-211AECF42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62000" y="4877533425"/>
          <a:ext cx="6923809" cy="4980952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924</xdr:row>
      <xdr:rowOff>1</xdr:rowOff>
    </xdr:from>
    <xdr:ext cx="13284181" cy="6044265"/>
    <xdr:pic>
      <xdr:nvPicPr>
        <xdr:cNvPr id="68" name="Picture 67">
          <a:extLst>
            <a:ext uri="{FF2B5EF4-FFF2-40B4-BE49-F238E27FC236}">
              <a16:creationId xmlns:a16="http://schemas.microsoft.com/office/drawing/2014/main" id="{F433C4A6-FA8B-444C-88EE-790D02B7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82676926"/>
          <a:ext cx="13284181" cy="604426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961</xdr:row>
      <xdr:rowOff>0</xdr:rowOff>
    </xdr:from>
    <xdr:ext cx="6942857" cy="4723809"/>
    <xdr:pic>
      <xdr:nvPicPr>
        <xdr:cNvPr id="69" name="Picture 68">
          <a:extLst>
            <a:ext uri="{FF2B5EF4-FFF2-40B4-BE49-F238E27FC236}">
              <a16:creationId xmlns:a16="http://schemas.microsoft.com/office/drawing/2014/main" id="{2FABA614-4A08-405C-8D31-D7D95732C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62000" y="4889725425"/>
          <a:ext cx="6942857" cy="4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990</xdr:row>
      <xdr:rowOff>0</xdr:rowOff>
    </xdr:from>
    <xdr:ext cx="5428571" cy="1761905"/>
    <xdr:pic>
      <xdr:nvPicPr>
        <xdr:cNvPr id="70" name="Picture 69">
          <a:extLst>
            <a:ext uri="{FF2B5EF4-FFF2-40B4-BE49-F238E27FC236}">
              <a16:creationId xmlns:a16="http://schemas.microsoft.com/office/drawing/2014/main" id="{B40A8F62-F53B-497B-936D-8804262FE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62000" y="4895249925"/>
          <a:ext cx="5428571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1003</xdr:row>
      <xdr:rowOff>0</xdr:rowOff>
    </xdr:from>
    <xdr:ext cx="7085714" cy="2000000"/>
    <xdr:pic>
      <xdr:nvPicPr>
        <xdr:cNvPr id="71" name="Picture 70">
          <a:extLst>
            <a:ext uri="{FF2B5EF4-FFF2-40B4-BE49-F238E27FC236}">
              <a16:creationId xmlns:a16="http://schemas.microsoft.com/office/drawing/2014/main" id="{7AB60DF6-D000-4171-AA71-6D769168B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62000" y="4897726425"/>
          <a:ext cx="7085714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1017</xdr:row>
      <xdr:rowOff>0</xdr:rowOff>
    </xdr:from>
    <xdr:ext cx="7076190" cy="5000000"/>
    <xdr:pic>
      <xdr:nvPicPr>
        <xdr:cNvPr id="72" name="Picture 71">
          <a:extLst>
            <a:ext uri="{FF2B5EF4-FFF2-40B4-BE49-F238E27FC236}">
              <a16:creationId xmlns:a16="http://schemas.microsoft.com/office/drawing/2014/main" id="{67F3DAAE-7530-42AB-BB6A-87374CC1A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62000" y="4900393425"/>
          <a:ext cx="7076190" cy="500000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1044</xdr:row>
      <xdr:rowOff>0</xdr:rowOff>
    </xdr:from>
    <xdr:ext cx="13570256" cy="6682434"/>
    <xdr:pic>
      <xdr:nvPicPr>
        <xdr:cNvPr id="73" name="Picture 72">
          <a:extLst>
            <a:ext uri="{FF2B5EF4-FFF2-40B4-BE49-F238E27FC236}">
              <a16:creationId xmlns:a16="http://schemas.microsoft.com/office/drawing/2014/main" id="{9BEBCA68-4AB1-4AF0-81DE-9545677E24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905536925"/>
          <a:ext cx="13570256" cy="6682434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1083</xdr:row>
      <xdr:rowOff>0</xdr:rowOff>
    </xdr:from>
    <xdr:ext cx="7076190" cy="4819048"/>
    <xdr:pic>
      <xdr:nvPicPr>
        <xdr:cNvPr id="74" name="Picture 73">
          <a:extLst>
            <a:ext uri="{FF2B5EF4-FFF2-40B4-BE49-F238E27FC236}">
              <a16:creationId xmlns:a16="http://schemas.microsoft.com/office/drawing/2014/main" id="{35270428-75F0-4C51-B56B-AAA1B7B90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62000" y="4912966425"/>
          <a:ext cx="7076190" cy="4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303</xdr:row>
      <xdr:rowOff>0</xdr:rowOff>
    </xdr:from>
    <xdr:ext cx="8076190" cy="3495238"/>
    <xdr:pic>
      <xdr:nvPicPr>
        <xdr:cNvPr id="2" name="Picture 1">
          <a:extLst>
            <a:ext uri="{FF2B5EF4-FFF2-40B4-BE49-F238E27FC236}">
              <a16:creationId xmlns:a16="http://schemas.microsoft.com/office/drawing/2014/main" id="{8906FBF3-F476-4380-B854-AD7E41018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983004925"/>
          <a:ext cx="8076190" cy="349523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474</xdr:row>
      <xdr:rowOff>0</xdr:rowOff>
    </xdr:from>
    <xdr:to>
      <xdr:col>99</xdr:col>
      <xdr:colOff>188214</xdr:colOff>
      <xdr:row>558</xdr:row>
      <xdr:rowOff>46857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E6064623-C077-40A5-A51D-EB2DCCF4D83A}"/>
            </a:ext>
          </a:extLst>
        </xdr:cNvPr>
        <xdr:cNvGrpSpPr/>
      </xdr:nvGrpSpPr>
      <xdr:grpSpPr>
        <a:xfrm>
          <a:off x="762000" y="90297000"/>
          <a:ext cx="18285714" cy="16048857"/>
          <a:chOff x="762000" y="6015575382"/>
          <a:chExt cx="18285714" cy="16048857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7B64DB95-5F11-95BB-1EB1-AB7FE8C1D7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015575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BD2DCD81-E066-37C4-9F70-7FA3349BDB3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025481382"/>
            <a:ext cx="12028571" cy="61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387</xdr:row>
      <xdr:rowOff>0</xdr:rowOff>
    </xdr:from>
    <xdr:to>
      <xdr:col>99</xdr:col>
      <xdr:colOff>188214</xdr:colOff>
      <xdr:row>471</xdr:row>
      <xdr:rowOff>75429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C56ABA51-61DE-427B-BBB0-666A2F4B4406}"/>
            </a:ext>
          </a:extLst>
        </xdr:cNvPr>
        <xdr:cNvGrpSpPr/>
      </xdr:nvGrpSpPr>
      <xdr:grpSpPr>
        <a:xfrm>
          <a:off x="762000" y="73723500"/>
          <a:ext cx="18285714" cy="16077429"/>
          <a:chOff x="762000" y="5990238882"/>
          <a:chExt cx="18285714" cy="16077429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373F4A23-8616-38AD-C11A-F49A7C8825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5990238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6A92A365-AB05-0898-EC2D-678C9A4301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6000144882"/>
            <a:ext cx="12028571" cy="617142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562</xdr:row>
      <xdr:rowOff>0</xdr:rowOff>
    </xdr:from>
    <xdr:ext cx="8085714" cy="1295238"/>
    <xdr:pic>
      <xdr:nvPicPr>
        <xdr:cNvPr id="9" name="Picture 8">
          <a:extLst>
            <a:ext uri="{FF2B5EF4-FFF2-40B4-BE49-F238E27FC236}">
              <a16:creationId xmlns:a16="http://schemas.microsoft.com/office/drawing/2014/main" id="{781AD822-E5F6-4CFE-B3E4-B95B2BE9D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032344425"/>
          <a:ext cx="8085714" cy="129523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582</xdr:row>
      <xdr:rowOff>0</xdr:rowOff>
    </xdr:from>
    <xdr:ext cx="6685714" cy="5323809"/>
    <xdr:pic>
      <xdr:nvPicPr>
        <xdr:cNvPr id="10" name="Picture 9">
          <a:extLst>
            <a:ext uri="{FF2B5EF4-FFF2-40B4-BE49-F238E27FC236}">
              <a16:creationId xmlns:a16="http://schemas.microsoft.com/office/drawing/2014/main" id="{9A48713F-17E0-4A95-9C23-8864C9B3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942618925"/>
          <a:ext cx="6685714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742</xdr:row>
      <xdr:rowOff>0</xdr:rowOff>
    </xdr:from>
    <xdr:ext cx="6704762" cy="2276190"/>
    <xdr:pic>
      <xdr:nvPicPr>
        <xdr:cNvPr id="11" name="Picture 10">
          <a:extLst>
            <a:ext uri="{FF2B5EF4-FFF2-40B4-BE49-F238E27FC236}">
              <a16:creationId xmlns:a16="http://schemas.microsoft.com/office/drawing/2014/main" id="{D76D9FFB-FB72-46A2-B752-A0192B3AD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973098925"/>
          <a:ext cx="6704762" cy="22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201</xdr:row>
      <xdr:rowOff>0</xdr:rowOff>
    </xdr:from>
    <xdr:to>
      <xdr:col>28</xdr:col>
      <xdr:colOff>47626</xdr:colOff>
      <xdr:row>208</xdr:row>
      <xdr:rowOff>180975</xdr:rowOff>
    </xdr:to>
    <xdr:sp macro="" textlink="">
      <xdr:nvSpPr>
        <xdr:cNvPr id="2" name="Arrow: Right 1">
          <a:extLst>
            <a:ext uri="{FF2B5EF4-FFF2-40B4-BE49-F238E27FC236}">
              <a16:creationId xmlns:a16="http://schemas.microsoft.com/office/drawing/2014/main" id="{94E46D7B-E0BB-4F27-A550-20731E6EE74D}"/>
            </a:ext>
          </a:extLst>
        </xdr:cNvPr>
        <xdr:cNvSpPr/>
      </xdr:nvSpPr>
      <xdr:spPr>
        <a:xfrm>
          <a:off x="4381500" y="66928079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0</xdr:colOff>
      <xdr:row>236</xdr:row>
      <xdr:rowOff>0</xdr:rowOff>
    </xdr:from>
    <xdr:to>
      <xdr:col>99</xdr:col>
      <xdr:colOff>188214</xdr:colOff>
      <xdr:row>311</xdr:row>
      <xdr:rowOff>85167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1642F740-DDA6-4DC1-9AE0-41CE186C4EA1}"/>
            </a:ext>
          </a:extLst>
        </xdr:cNvPr>
        <xdr:cNvGrpSpPr/>
      </xdr:nvGrpSpPr>
      <xdr:grpSpPr>
        <a:xfrm>
          <a:off x="762000" y="44958000"/>
          <a:ext cx="18285714" cy="14372667"/>
          <a:chOff x="762000" y="5991953382"/>
          <a:chExt cx="18285714" cy="14372667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8E407964-B44A-9323-F947-9F0D535430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5991953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8DEA916D-425D-4406-A22B-B1786BA737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001859382"/>
            <a:ext cx="12838095" cy="446666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314</xdr:row>
      <xdr:rowOff>0</xdr:rowOff>
    </xdr:from>
    <xdr:to>
      <xdr:col>99</xdr:col>
      <xdr:colOff>188214</xdr:colOff>
      <xdr:row>365</xdr:row>
      <xdr:rowOff>113071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ABD6AC-FFCB-4061-BADE-3967BF4CE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714334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4</xdr:col>
      <xdr:colOff>0</xdr:colOff>
      <xdr:row>366</xdr:row>
      <xdr:rowOff>0</xdr:rowOff>
    </xdr:from>
    <xdr:to>
      <xdr:col>71</xdr:col>
      <xdr:colOff>74595</xdr:colOff>
      <xdr:row>389</xdr:row>
      <xdr:rowOff>94690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9B4DF3A-630C-4984-83AF-9644E6D84B81}"/>
            </a:ext>
          </a:extLst>
        </xdr:cNvPr>
        <xdr:cNvGrpSpPr/>
      </xdr:nvGrpSpPr>
      <xdr:grpSpPr>
        <a:xfrm>
          <a:off x="762000" y="69723000"/>
          <a:ext cx="12838095" cy="4476190"/>
          <a:chOff x="762000" y="6015003882"/>
          <a:chExt cx="12838095" cy="4476190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25E9EABC-77A3-36A6-AF88-6602347C56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015003882"/>
            <a:ext cx="12838095" cy="447619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9D602DC3-F5BA-A2DE-25B4-8DAACB2660FE}"/>
              </a:ext>
            </a:extLst>
          </xdr:cNvPr>
          <xdr:cNvSpPr/>
        </xdr:nvSpPr>
        <xdr:spPr>
          <a:xfrm>
            <a:off x="8974145" y="6018439644"/>
            <a:ext cx="375009" cy="189304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393</xdr:row>
      <xdr:rowOff>0</xdr:rowOff>
    </xdr:from>
    <xdr:ext cx="8123809" cy="3028571"/>
    <xdr:pic>
      <xdr:nvPicPr>
        <xdr:cNvPr id="10" name="Picture 9">
          <a:extLst>
            <a:ext uri="{FF2B5EF4-FFF2-40B4-BE49-F238E27FC236}">
              <a16:creationId xmlns:a16="http://schemas.microsoft.com/office/drawing/2014/main" id="{87FA0322-12C7-4790-A4B5-B03C339D8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729383925"/>
          <a:ext cx="8123809" cy="30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485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75A01799-1113-4FFE-9829-A1FDF6D80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746909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537</xdr:row>
      <xdr:rowOff>0</xdr:rowOff>
    </xdr:from>
    <xdr:ext cx="12276190" cy="4990476"/>
    <xdr:pic>
      <xdr:nvPicPr>
        <xdr:cNvPr id="12" name="Picture 11">
          <a:extLst>
            <a:ext uri="{FF2B5EF4-FFF2-40B4-BE49-F238E27FC236}">
              <a16:creationId xmlns:a16="http://schemas.microsoft.com/office/drawing/2014/main" id="{E884D108-4A7E-43C0-B756-3EBEEB437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756815925"/>
          <a:ext cx="12276190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566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2184054D-57A3-42F6-8DA5-B6A15C26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76234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618</xdr:row>
      <xdr:rowOff>0</xdr:rowOff>
    </xdr:from>
    <xdr:ext cx="12276190" cy="4980952"/>
    <xdr:pic>
      <xdr:nvPicPr>
        <xdr:cNvPr id="14" name="Picture 13">
          <a:extLst>
            <a:ext uri="{FF2B5EF4-FFF2-40B4-BE49-F238E27FC236}">
              <a16:creationId xmlns:a16="http://schemas.microsoft.com/office/drawing/2014/main" id="{E39BC1DA-B860-4D96-85DD-C1C8F60F7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772246425"/>
          <a:ext cx="12276190" cy="49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648</xdr:row>
      <xdr:rowOff>0</xdr:rowOff>
    </xdr:from>
    <xdr:ext cx="8095238" cy="4295238"/>
    <xdr:pic>
      <xdr:nvPicPr>
        <xdr:cNvPr id="15" name="Picture 14">
          <a:extLst>
            <a:ext uri="{FF2B5EF4-FFF2-40B4-BE49-F238E27FC236}">
              <a16:creationId xmlns:a16="http://schemas.microsoft.com/office/drawing/2014/main" id="{C973DBA9-67E2-40B2-B920-CB30CA6E7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777961425"/>
          <a:ext cx="8095238" cy="429523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413</xdr:row>
      <xdr:rowOff>0</xdr:rowOff>
    </xdr:from>
    <xdr:ext cx="8114286" cy="8466667"/>
    <xdr:pic>
      <xdr:nvPicPr>
        <xdr:cNvPr id="16" name="Picture 15">
          <a:extLst>
            <a:ext uri="{FF2B5EF4-FFF2-40B4-BE49-F238E27FC236}">
              <a16:creationId xmlns:a16="http://schemas.microsoft.com/office/drawing/2014/main" id="{E733E005-6CCF-49FF-92C5-5826179EE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733193925"/>
          <a:ext cx="8114286" cy="846666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14</xdr:row>
      <xdr:rowOff>0</xdr:rowOff>
    </xdr:from>
    <xdr:ext cx="12342857" cy="4942857"/>
    <xdr:pic>
      <xdr:nvPicPr>
        <xdr:cNvPr id="17" name="Picture 16">
          <a:extLst>
            <a:ext uri="{FF2B5EF4-FFF2-40B4-BE49-F238E27FC236}">
              <a16:creationId xmlns:a16="http://schemas.microsoft.com/office/drawing/2014/main" id="{F542DAA7-E7B8-4D91-A084-28802A3AC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662899425"/>
          <a:ext cx="12342857" cy="4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45</xdr:row>
      <xdr:rowOff>0</xdr:rowOff>
    </xdr:from>
    <xdr:ext cx="7104762" cy="5504762"/>
    <xdr:pic>
      <xdr:nvPicPr>
        <xdr:cNvPr id="18" name="Picture 17">
          <a:extLst>
            <a:ext uri="{FF2B5EF4-FFF2-40B4-BE49-F238E27FC236}">
              <a16:creationId xmlns:a16="http://schemas.microsoft.com/office/drawing/2014/main" id="{FB8ABBD5-7826-4167-8D10-F141558AC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668804925"/>
          <a:ext cx="7104762" cy="550476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77</xdr:row>
      <xdr:rowOff>0</xdr:rowOff>
    </xdr:from>
    <xdr:to>
      <xdr:col>97</xdr:col>
      <xdr:colOff>69587</xdr:colOff>
      <xdr:row>104</xdr:row>
      <xdr:rowOff>142214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97D6399F-DB76-467B-94C7-B2621EBE99A5}"/>
            </a:ext>
          </a:extLst>
        </xdr:cNvPr>
        <xdr:cNvGrpSpPr/>
      </xdr:nvGrpSpPr>
      <xdr:grpSpPr>
        <a:xfrm>
          <a:off x="762000" y="14668500"/>
          <a:ext cx="17786087" cy="5285714"/>
          <a:chOff x="762000" y="6003002382"/>
          <a:chExt cx="17786087" cy="5285714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B06566D3-2939-C872-7D34-5A7E12EBE9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762000" y="6003002382"/>
            <a:ext cx="8133333" cy="5285714"/>
          </a:xfrm>
          <a:prstGeom prst="rect">
            <a:avLst/>
          </a:prstGeom>
          <a:effectLst>
            <a:outerShdw blurRad="127000" algn="ctr" rotWithShape="0">
              <a:srgbClr val="FF0000">
                <a:alpha val="90000"/>
              </a:srgbClr>
            </a:outerShdw>
          </a:effectLst>
        </xdr:spPr>
      </xdr:pic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A2E4A094-645A-76BC-F8F5-B01F1571B52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289177" y="6005960735"/>
            <a:ext cx="13258910" cy="937498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108</xdr:row>
      <xdr:rowOff>0</xdr:rowOff>
    </xdr:from>
    <xdr:ext cx="8771428" cy="5666667"/>
    <xdr:pic>
      <xdr:nvPicPr>
        <xdr:cNvPr id="22" name="Picture 21">
          <a:extLst>
            <a:ext uri="{FF2B5EF4-FFF2-40B4-BE49-F238E27FC236}">
              <a16:creationId xmlns:a16="http://schemas.microsoft.com/office/drawing/2014/main" id="{8C53F980-53D7-45DF-8009-27A5E53D8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680806425"/>
          <a:ext cx="8771428" cy="566666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9c8da91-78a0-4a77-9e47-0ae891441106_c869a345-f176-4ecc-a5d1-ed669c946231@unq.gbl.spaces/1729060148564?context=%7B%22contextType%22%3A%22chat%22%7D" TargetMode="External"/><Relationship Id="rId2" Type="http://schemas.openxmlformats.org/officeDocument/2006/relationships/hyperlink" Target="https://teams.microsoft.com/l/message/19:09c8da91-78a0-4a77-9e47-0ae891441106_c869a345-f176-4ecc-a5d1-ed669c946231@unq.gbl.spaces/1729060743181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9052627510?context=%7B%22contextType%22%3A%22chat%22%7D" TargetMode="External"/><Relationship Id="rId5" Type="http://schemas.openxmlformats.org/officeDocument/2006/relationships/drawing" Target="../drawings/drawing9.xml"/><Relationship Id="rId4" Type="http://schemas.openxmlformats.org/officeDocument/2006/relationships/hyperlink" Target="https://teams.microsoft.com/l/message/19:0b5e004b-7a59-43b4-8530-91bb9c469331_c869a345-f176-4ecc-a5d1-ed669c946231@unq.gbl.spaces/1729066615742?context=%7B%22contextType%22%3A%22chat%22%7D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78f8023c-a6b9-46d0-895a-61f557bdde5d_f57b8c00-4882-4d7c-a3b9-0ecf369ec9ad@unq.gbl.spaces/1729133258088?context=%7B%22contextType%22%3A%22chat%22%7D" TargetMode="External"/><Relationship Id="rId2" Type="http://schemas.openxmlformats.org/officeDocument/2006/relationships/hyperlink" Target="https://teams.microsoft.com/l/message/19:78f8023c-a6b9-46d0-895a-61f557bdde5d_f57b8c00-4882-4d7c-a3b9-0ecf369ec9ad@unq.gbl.spaces/1729052500019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9152734676?context=%7B%22contextType%22%3A%22chat%22%7D" TargetMode="External"/><Relationship Id="rId5" Type="http://schemas.openxmlformats.org/officeDocument/2006/relationships/drawing" Target="../drawings/drawing10.xml"/><Relationship Id="rId4" Type="http://schemas.openxmlformats.org/officeDocument/2006/relationships/hyperlink" Target="https://teams.microsoft.com/l/message/19:78f8023c-a6b9-46d0-895a-61f557bdde5d_f57b8c00-4882-4d7c-a3b9-0ecf369ec9ad@unq.gbl.spaces/1729134779229?context=%7B%22contextType%22%3A%22chat%22%7D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hyperlink" Target="https://teams.microsoft.com/l/message/19:05e04ef6-a8c9-48db-8065-061fa260292c_f57b8c00-4882-4d7c-a3b9-0ecf369ec9ad@unq.gbl.spaces/1729223657478?context=%7B%22contextType%22%3A%22chat%22%7D" TargetMode="External"/><Relationship Id="rId1" Type="http://schemas.openxmlformats.org/officeDocument/2006/relationships/hyperlink" Target="https://teams.microsoft.com/l/message/19:208f3024-2bf5-41c3-96f6-63d352d31699_c869a345-f176-4ecc-a5d1-ed669c946231@unq.gbl.spaces/1729223799585?context=%7B%22contextType%22%3A%22chat%22%7D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d7afe02c6ef44f8b911b53dfceb5756d@thread.v2/1728270203255?context=%7B%22contextType%22%3A%22chat%22%7D" TargetMode="External"/><Relationship Id="rId2" Type="http://schemas.openxmlformats.org/officeDocument/2006/relationships/hyperlink" Target="https://teams.microsoft.com/l/message/19:d7afe02c6ef44f8b911b53dfceb5756d@thread.v2/1728265950843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8276563150?context=%7B%22contextType%22%3A%22chat%22%7D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5e04ef6-a8c9-48db-8065-061fa260292c_f57b8c00-4882-4d7c-a3b9-0ecf369ec9ad@unq.gbl.spaces/1728370879627?context=%7B%22contextType%22%3A%22chat%22%7D" TargetMode="External"/><Relationship Id="rId2" Type="http://schemas.openxmlformats.org/officeDocument/2006/relationships/hyperlink" Target="https://teams.microsoft.com/l/message/19:05e04ef6-a8c9-48db-8065-061fa260292c_f57b8c00-4882-4d7c-a3b9-0ecf369ec9ad@unq.gbl.spaces/1728362660383?context=%7B%22contextType%22%3A%22chat%22%7D" TargetMode="External"/><Relationship Id="rId1" Type="http://schemas.openxmlformats.org/officeDocument/2006/relationships/hyperlink" Target="https://teams.microsoft.com/l/message/19:05e04ef6-a8c9-48db-8065-061fa260292c_f57b8c00-4882-4d7c-a3b9-0ecf369ec9ad@unq.gbl.spaces/1728348661454?context=%7B%22contextType%22%3A%22chat%22%7D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teams.microsoft.com/l/message/19:05e04ef6-a8c9-48db-8065-061fa260292c_f57b8c00-4882-4d7c-a3b9-0ecf369ec9ad@unq.gbl.spaces/1728372449956?context=%7B%22contextType%22%3A%22chat%22%7D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14ca7fc4-e9b6-4fce-8af4-6f8123b26a54_c869a345-f176-4ecc-a5d1-ed669c946231@unq.gbl.spaces/1728457631740?context=%7B%22contextType%22%3A%22chat%22%7D" TargetMode="External"/><Relationship Id="rId2" Type="http://schemas.openxmlformats.org/officeDocument/2006/relationships/hyperlink" Target="https://teams.microsoft.com/l/message/19:11b3f41f-764b-4fe4-9587-e79a25a0f9bb_c869a345-f176-4ecc-a5d1-ed669c946231@unq.gbl.spaces/1728448746047?context=%7B%22contextType%22%3A%22chat%22%7D" TargetMode="External"/><Relationship Id="rId1" Type="http://schemas.openxmlformats.org/officeDocument/2006/relationships/hyperlink" Target="https://teams.microsoft.com/l/message/19:11b3f41f-764b-4fe4-9587-e79a25a0f9bb_c869a345-f176-4ecc-a5d1-ed669c946231@unq.gbl.spaces/1728275035410?context=%7B%22contextType%22%3A%22chat%22%7D" TargetMode="External"/><Relationship Id="rId5" Type="http://schemas.openxmlformats.org/officeDocument/2006/relationships/drawing" Target="../drawings/drawing5.xml"/><Relationship Id="rId4" Type="http://schemas.openxmlformats.org/officeDocument/2006/relationships/hyperlink" Target="https://teams.microsoft.com/l/message/19:6591ef35-3cc7-49cb-8f66-b0a6ffed7230_c869a345-f176-4ecc-a5d1-ed669c946231@unq.gbl.spaces/1728465806037?context=%7B%22contextType%22%3A%22chat%22%7D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hyperlink" Target="https://teams.microsoft.com/l/message/19:3be47e7d-aa23-4865-9859-62a31195404f_c869a345-f176-4ecc-a5d1-ed669c946231@unq.gbl.spaces/1728895514232?context=%7B%22contextType%22%3A%22chat%22%7D" TargetMode="External"/><Relationship Id="rId18" Type="http://schemas.openxmlformats.org/officeDocument/2006/relationships/hyperlink" Target="https://teams.microsoft.com/l/message/19:d7afe02c6ef44f8b911b53dfceb5756d@thread.v2/1726713197299?context=%7B%22contextType%22%3A%22chat%22%7D" TargetMode="External"/><Relationship Id="rId26" Type="http://schemas.openxmlformats.org/officeDocument/2006/relationships/hyperlink" Target="https://teams.microsoft.com/l/message/19:d7afe02c6ef44f8b911b53dfceb5756d@thread.v2/1728871252801?context=%7B%22contextType%22%3A%22chat%22%7D" TargetMode="External"/><Relationship Id="rId39" Type="http://schemas.openxmlformats.org/officeDocument/2006/relationships/hyperlink" Target="https://teams.microsoft.com/l/message/19:d7afe02c6ef44f8b911b53dfceb5756d@thread.v2/1726114900161?context=%7B%22contextType%22%3A%22chat%22%7D" TargetMode="External"/><Relationship Id="rId21" Type="http://schemas.openxmlformats.org/officeDocument/2006/relationships/hyperlink" Target="https://teams.microsoft.com/l/message/19:78f8023c-a6b9-46d0-895a-61f557bdde5d_c869a345-f176-4ecc-a5d1-ed669c946231@unq.gbl.spaces/1727745684575?context=%7B%22contextType%22%3A%22chat%22%7D" TargetMode="External"/><Relationship Id="rId34" Type="http://schemas.openxmlformats.org/officeDocument/2006/relationships/hyperlink" Target="https://teams.microsoft.com/l/message/19:3be47e7d-aa23-4865-9859-62a31195404f_c869a345-f176-4ecc-a5d1-ed669c946231@unq.gbl.spaces/1725871623424?context=%7B%22contextType%22%3A%22chat%22%7D" TargetMode="External"/><Relationship Id="rId42" Type="http://schemas.openxmlformats.org/officeDocument/2006/relationships/hyperlink" Target="https://teams.microsoft.com/l/message/19:d7afe02c6ef44f8b911b53dfceb5756d@thread.v2/1726127326126?context=%7B%22contextType%22%3A%22chat%22%7D" TargetMode="External"/><Relationship Id="rId47" Type="http://schemas.openxmlformats.org/officeDocument/2006/relationships/hyperlink" Target="https://teams.microsoft.com/l/message/19:3be47e7d-aa23-4865-9859-62a31195404f_c869a345-f176-4ecc-a5d1-ed669c946231@unq.gbl.spaces/1726130355623?context=%7B%22contextType%22%3A%22chat%22%7D" TargetMode="External"/><Relationship Id="rId50" Type="http://schemas.openxmlformats.org/officeDocument/2006/relationships/hyperlink" Target="https://teams.microsoft.com/l/message/19:d7afe02c6ef44f8b911b53dfceb5756d@thread.v2/1726199316397?context=%7B%22contextType%22%3A%22chat%22%7D" TargetMode="External"/><Relationship Id="rId7" Type="http://schemas.openxmlformats.org/officeDocument/2006/relationships/hyperlink" Target="https://teams.microsoft.com/l/message/19:3be47e7d-aa23-4865-9859-62a31195404f_c869a345-f176-4ecc-a5d1-ed669c946231@unq.gbl.spaces/1727748490685?context=%7B%22contextType%22%3A%22chat%22%7D" TargetMode="External"/><Relationship Id="rId2" Type="http://schemas.openxmlformats.org/officeDocument/2006/relationships/hyperlink" Target="https://teams.microsoft.com/l/message/19:d7afe02c6ef44f8b911b53dfceb5756d@thread.v2/1726556541385?context=%7B%22contextType%22%3A%22chat%22%7D" TargetMode="External"/><Relationship Id="rId16" Type="http://schemas.openxmlformats.org/officeDocument/2006/relationships/hyperlink" Target="https://teams.microsoft.com/l/message/19:78f8023c-a6b9-46d0-895a-61f557bdde5d_f57b8c00-4882-4d7c-a3b9-0ecf369ec9ad@unq.gbl.spaces/1726215358341?context=%7B%22contextType%22%3A%22chat%22%7D" TargetMode="External"/><Relationship Id="rId29" Type="http://schemas.openxmlformats.org/officeDocument/2006/relationships/hyperlink" Target="https://teams.microsoft.com/l/message/19:d7afe02c6ef44f8b911b53dfceb5756d@thread.v2/1725527888902?context=%7B%22contextType%22%3A%22chat%22%7D" TargetMode="External"/><Relationship Id="rId11" Type="http://schemas.openxmlformats.org/officeDocument/2006/relationships/hyperlink" Target="https://teams.microsoft.com/l/message/19:d7afe02c6ef44f8b911b53dfceb5756d@thread.v2/1728894207346?context=%7B%22contextType%22%3A%22chat%22%7D" TargetMode="External"/><Relationship Id="rId24" Type="http://schemas.openxmlformats.org/officeDocument/2006/relationships/hyperlink" Target="https://teams.microsoft.com/l/message/19:78f8023c-a6b9-46d0-895a-61f557bdde5d_c869a345-f176-4ecc-a5d1-ed669c946231@unq.gbl.spaces/1728627240426?context=%7B%22contextType%22%3A%22chat%22%7D" TargetMode="External"/><Relationship Id="rId32" Type="http://schemas.openxmlformats.org/officeDocument/2006/relationships/hyperlink" Target="https://teams.microsoft.com/l/message/19:3be47e7d-aa23-4865-9859-62a31195404f_c869a345-f176-4ecc-a5d1-ed669c946231@unq.gbl.spaces/1725851182778?context=%7B%22contextType%22%3A%22chat%22%7D" TargetMode="External"/><Relationship Id="rId37" Type="http://schemas.openxmlformats.org/officeDocument/2006/relationships/hyperlink" Target="https://teams.microsoft.com/l/message/19:3be47e7d-aa23-4865-9859-62a31195404f_c869a345-f176-4ecc-a5d1-ed669c946231@unq.gbl.spaces/1726106521201?context=%7B%22contextType%22%3A%22chat%22%7D" TargetMode="External"/><Relationship Id="rId40" Type="http://schemas.openxmlformats.org/officeDocument/2006/relationships/hyperlink" Target="https://teams.microsoft.com/l/message/19:3be47e7d-aa23-4865-9859-62a31195404f_c869a345-f176-4ecc-a5d1-ed669c946231@unq.gbl.spaces/1726122073700?context=%7B%22contextType%22%3A%22chat%22%7D" TargetMode="External"/><Relationship Id="rId45" Type="http://schemas.openxmlformats.org/officeDocument/2006/relationships/hyperlink" Target="https://teams.microsoft.com/l/message/19:d7afe02c6ef44f8b911b53dfceb5756d@thread.v2/1726127326126?context=%7B%22contextType%22%3A%22chat%22%7D" TargetMode="External"/><Relationship Id="rId53" Type="http://schemas.openxmlformats.org/officeDocument/2006/relationships/hyperlink" Target="https://teams.microsoft.com/l/message/19:d7afe02c6ef44f8b911b53dfceb5756d@thread.v2/1726211219569?context=%7B%22contextType%22%3A%22chat%22%7D" TargetMode="External"/><Relationship Id="rId5" Type="http://schemas.openxmlformats.org/officeDocument/2006/relationships/hyperlink" Target="https://teams.microsoft.com/l/message/19:3be47e7d-aa23-4865-9859-62a31195404f_c869a345-f176-4ecc-a5d1-ed669c946231@unq.gbl.spaces/1727688518319?context=%7B%22contextType%22%3A%22chat%22%7D" TargetMode="External"/><Relationship Id="rId10" Type="http://schemas.openxmlformats.org/officeDocument/2006/relationships/hyperlink" Target="https://teams.microsoft.com/l/message/19:3be47e7d-aa23-4865-9859-62a31195404f_c869a345-f176-4ecc-a5d1-ed669c946231@unq.gbl.spaces/1728371338432?context=%7B%22contextType%22%3A%22chat%22%7D" TargetMode="External"/><Relationship Id="rId19" Type="http://schemas.openxmlformats.org/officeDocument/2006/relationships/hyperlink" Target="https://teams.microsoft.com/l/message/19:d7afe02c6ef44f8b911b53dfceb5756d@thread.v2/1727685951382?context=%7B%22contextType%22%3A%22chat%22%7D" TargetMode="External"/><Relationship Id="rId31" Type="http://schemas.openxmlformats.org/officeDocument/2006/relationships/hyperlink" Target="https://teams.microsoft.com/l/message/19:d7afe02c6ef44f8b911b53dfceb5756d@thread.v2/1725851227523?context=%7B%22contextType%22%3A%22chat%22%7D" TargetMode="External"/><Relationship Id="rId44" Type="http://schemas.openxmlformats.org/officeDocument/2006/relationships/hyperlink" Target="https://teams.microsoft.com/l/message/19:208f3024-2bf5-41c3-96f6-63d352d31699_c869a345-f176-4ecc-a5d1-ed669c946231@unq.gbl.spaces/1726130161639?context=%7B%22contextType%22%3A%22chat%22%7D" TargetMode="External"/><Relationship Id="rId52" Type="http://schemas.openxmlformats.org/officeDocument/2006/relationships/hyperlink" Target="https://teams.microsoft.com/l/message/19:208f3024-2bf5-41c3-96f6-63d352d31699_c869a345-f176-4ecc-a5d1-ed669c946231@unq.gbl.spaces/1726210726385?context=%7B%22contextType%22%3A%22chat%22%7D" TargetMode="External"/><Relationship Id="rId4" Type="http://schemas.openxmlformats.org/officeDocument/2006/relationships/hyperlink" Target="https://teams.microsoft.com/l/message/19:d7afe02c6ef44f8b911b53dfceb5756d@thread.v2/1726720507011?context=%7B%22contextType%22%3A%22chat%22%7D" TargetMode="External"/><Relationship Id="rId9" Type="http://schemas.openxmlformats.org/officeDocument/2006/relationships/hyperlink" Target="https://teams.microsoft.com/l/message/19:3be47e7d-aa23-4865-9859-62a31195404f_c869a345-f176-4ecc-a5d1-ed669c946231@unq.gbl.spaces/1728269571112?context=%7B%22contextType%22%3A%22chat%22%7D" TargetMode="External"/><Relationship Id="rId14" Type="http://schemas.openxmlformats.org/officeDocument/2006/relationships/hyperlink" Target="https://teams.microsoft.com/l/message/19:d7afe02c6ef44f8b911b53dfceb5756d@thread.v2/1728897543608?context=%7B%22contextType%22%3A%22chat%22%7D" TargetMode="External"/><Relationship Id="rId22" Type="http://schemas.openxmlformats.org/officeDocument/2006/relationships/hyperlink" Target="https://teams.microsoft.com/l/message/19:d7afe02c6ef44f8b911b53dfceb5756d@thread.v2/1727746556949?context=%7B%22contextType%22%3A%22chat%22%7D" TargetMode="External"/><Relationship Id="rId27" Type="http://schemas.openxmlformats.org/officeDocument/2006/relationships/hyperlink" Target="https://teams.microsoft.com/l/message/19:78f8023c-a6b9-46d0-895a-61f557bdde5d_c869a345-f176-4ecc-a5d1-ed669c946231@unq.gbl.spaces/1728877904332?context=%7B%22contextType%22%3A%22chat%22%7D" TargetMode="External"/><Relationship Id="rId30" Type="http://schemas.openxmlformats.org/officeDocument/2006/relationships/hyperlink" Target="https://teams.microsoft.com/l/message/19:3be47e7d-aa23-4865-9859-62a31195404f_c869a345-f176-4ecc-a5d1-ed669c946231@unq.gbl.spaces/1725850374210?context=%7B%22contextType%22%3A%22chat%22%7D" TargetMode="External"/><Relationship Id="rId35" Type="http://schemas.openxmlformats.org/officeDocument/2006/relationships/hyperlink" Target="https://teams.microsoft.com/l/message/19:3be47e7d-aa23-4865-9859-62a31195404f_c869a345-f176-4ecc-a5d1-ed669c946231@unq.gbl.spaces/1725942973270?context=%7B%22contextType%22%3A%22chat%22%7D" TargetMode="External"/><Relationship Id="rId43" Type="http://schemas.openxmlformats.org/officeDocument/2006/relationships/hyperlink" Target="https://teams.microsoft.com/l/message/19:208f3024-2bf5-41c3-96f6-63d352d31699_c869a345-f176-4ecc-a5d1-ed669c946231@unq.gbl.spaces/1726127597224?context=%7B%22contextType%22%3A%22chat%22%7D" TargetMode="External"/><Relationship Id="rId48" Type="http://schemas.openxmlformats.org/officeDocument/2006/relationships/hyperlink" Target="https://teams.microsoft.com/l/message/19:208f3024-2bf5-41c3-96f6-63d352d31699_c869a345-f176-4ecc-a5d1-ed669c946231@unq.gbl.spaces/1726134896931?context=%7B%22contextType%22%3A%22chat%22%7D" TargetMode="External"/><Relationship Id="rId8" Type="http://schemas.openxmlformats.org/officeDocument/2006/relationships/hyperlink" Target="https://teams.microsoft.com/l/message/19:3be47e7d-aa23-4865-9859-62a31195404f_c869a345-f176-4ecc-a5d1-ed669c946231@unq.gbl.spaces/1727923129772?context=%7B%22contextType%22%3A%22chat%22%7D" TargetMode="External"/><Relationship Id="rId51" Type="http://schemas.openxmlformats.org/officeDocument/2006/relationships/hyperlink" Target="https://teams.microsoft.com/l/message/19:d7afe02c6ef44f8b911b53dfceb5756d@thread.v2/1726200031475?context=%7B%22contextType%22%3A%22chat%22%7D" TargetMode="External"/><Relationship Id="rId3" Type="http://schemas.openxmlformats.org/officeDocument/2006/relationships/hyperlink" Target="https://teams.microsoft.com/l/message/19:3be47e7d-aa23-4865-9859-62a31195404f_c869a345-f176-4ecc-a5d1-ed669c946231@unq.gbl.spaces/1726718602648?context=%7B%22contextType%22%3A%22chat%22%7D" TargetMode="External"/><Relationship Id="rId12" Type="http://schemas.openxmlformats.org/officeDocument/2006/relationships/hyperlink" Target="https://teams.microsoft.com/l/message/19:d7afe02c6ef44f8b911b53dfceb5756d@thread.v2/1726630377386?context=%7B%22contextType%22%3A%22chat%22%7D" TargetMode="External"/><Relationship Id="rId17" Type="http://schemas.openxmlformats.org/officeDocument/2006/relationships/hyperlink" Target="https://teams.microsoft.com/l/message/19:78f8023c-a6b9-46d0-895a-61f557bdde5d_f57b8c00-4882-4d7c-a3b9-0ecf369ec9ad@unq.gbl.spaces/1726712253324?context=%7B%22contextType%22%3A%22chat%22%7D" TargetMode="External"/><Relationship Id="rId25" Type="http://schemas.openxmlformats.org/officeDocument/2006/relationships/hyperlink" Target="https://teams.microsoft.com/l/message/19:78f8023c-a6b9-46d0-895a-61f557bdde5d_c869a345-f176-4ecc-a5d1-ed669c946231@unq.gbl.spaces/1728870760443?context=%7B%22contextType%22%3A%22chat%22%7D" TargetMode="External"/><Relationship Id="rId33" Type="http://schemas.openxmlformats.org/officeDocument/2006/relationships/hyperlink" Target="https://teams.microsoft.com/l/message/19:d7afe02c6ef44f8b911b53dfceb5756d@thread.v2/1725869625508?context=%7B%22contextType%22%3A%22chat%22%7D" TargetMode="External"/><Relationship Id="rId38" Type="http://schemas.openxmlformats.org/officeDocument/2006/relationships/hyperlink" Target="https://teams.microsoft.com/l/message/19:d7afe02c6ef44f8b911b53dfceb5756d@thread.v2/1726108417000?context=%7B%22contextType%22%3A%22chat%22%7D" TargetMode="External"/><Relationship Id="rId46" Type="http://schemas.openxmlformats.org/officeDocument/2006/relationships/hyperlink" Target="https://teams.microsoft.com/l/message/19:d7afe02c6ef44f8b911b53dfceb5756d@thread.v2/1726129125513?context=%7B%22contextType%22%3A%22chat%22%7D" TargetMode="External"/><Relationship Id="rId20" Type="http://schemas.openxmlformats.org/officeDocument/2006/relationships/hyperlink" Target="https://teams.microsoft.com/l/message/19:d7afe02c6ef44f8b911b53dfceb5756d@thread.v2/1727745507796?context=%7B%22contextType%22%3A%22chat%22%7D" TargetMode="External"/><Relationship Id="rId41" Type="http://schemas.openxmlformats.org/officeDocument/2006/relationships/hyperlink" Target="https://teams.microsoft.com/l/message/19:3be47e7d-aa23-4865-9859-62a31195404f_c869a345-f176-4ecc-a5d1-ed669c946231@unq.gbl.spaces/1726123796622?context=%7B%22contextType%22%3A%22chat%22%7D" TargetMode="External"/><Relationship Id="rId54" Type="http://schemas.openxmlformats.org/officeDocument/2006/relationships/drawing" Target="../drawings/drawing7.xml"/><Relationship Id="rId1" Type="http://schemas.openxmlformats.org/officeDocument/2006/relationships/hyperlink" Target="https://teams.microsoft.com/l/message/19:3be47e7d-aa23-4865-9859-62a31195404f_c869a345-f176-4ecc-a5d1-ed669c946231@unq.gbl.spaces/1726545011686?context=%7B%22contextType%22%3A%22chat%22%7D" TargetMode="External"/><Relationship Id="rId6" Type="http://schemas.openxmlformats.org/officeDocument/2006/relationships/hyperlink" Target="https://teams.microsoft.com/l/message/19:ac27c957-8479-4246-9a66-a06d9fae4f56_c869a345-f176-4ecc-a5d1-ed669c946231@unq.gbl.spaces/1727665492825?context=%7B%22contextType%22%3A%22chat%22%7D" TargetMode="External"/><Relationship Id="rId15" Type="http://schemas.openxmlformats.org/officeDocument/2006/relationships/hyperlink" Target="https://teams.microsoft.com/l/message/19:d7afe02c6ef44f8b911b53dfceb5756d@thread.v2/1726123941481?context=%7B%22contextType%22%3A%22chat%22%7D" TargetMode="External"/><Relationship Id="rId23" Type="http://schemas.openxmlformats.org/officeDocument/2006/relationships/hyperlink" Target="https://teams.microsoft.com/l/message/19:d7afe02c6ef44f8b911b53dfceb5756d@thread.v2/1728468218481?context=%7B%22contextType%22%3A%22chat%22%7D" TargetMode="External"/><Relationship Id="rId28" Type="http://schemas.openxmlformats.org/officeDocument/2006/relationships/hyperlink" Target="https://teams.microsoft.com/l/message/19:d7afe02c6ef44f8b911b53dfceb5756d@thread.v2/1728877511440?context=%7B%22contextType%22%3A%22chat%22%7D" TargetMode="External"/><Relationship Id="rId36" Type="http://schemas.openxmlformats.org/officeDocument/2006/relationships/hyperlink" Target="https://teams.microsoft.com/l/message/19:d7afe02c6ef44f8b911b53dfceb5756d@thread.v2/1725943914117?context=%7B%22contextType%22%3A%22chat%22%7D" TargetMode="External"/><Relationship Id="rId49" Type="http://schemas.openxmlformats.org/officeDocument/2006/relationships/hyperlink" Target="https://teams.microsoft.com/l/message/19:d7afe02c6ef44f8b911b53dfceb5756d@thread.v2/1726196668861?context=%7B%22contextType%22%3A%22chat%22%7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5e04ef6-a8c9-48db-8065-061fa260292c_f57b8c00-4882-4d7c-a3b9-0ecf369ec9ad@unq.gbl.spaces/1728962248547?context=%7B%22contextType%22%3A%22chat%22%7D" TargetMode="External"/><Relationship Id="rId2" Type="http://schemas.openxmlformats.org/officeDocument/2006/relationships/hyperlink" Target="https://teams.microsoft.com/l/message/19:3da47c93-e66b-4733-8b36-0f83f6e117ff_c869a345-f176-4ecc-a5d1-ed669c946231@unq.gbl.spaces/1728964786561?context=%7B%22contextType%22%3A%22chat%22%7D" TargetMode="External"/><Relationship Id="rId1" Type="http://schemas.openxmlformats.org/officeDocument/2006/relationships/hyperlink" Target="https://teams.microsoft.com/l/message/19:09c8da91-78a0-4a77-9e47-0ae891441106_c869a345-f176-4ecc-a5d1-ed669c946231@unq.gbl.spaces/1728962844039?context=%7B%22contextType%22%3A%22chat%22%7D" TargetMode="External"/><Relationship Id="rId5" Type="http://schemas.openxmlformats.org/officeDocument/2006/relationships/drawing" Target="../drawings/drawing8.xml"/><Relationship Id="rId4" Type="http://schemas.openxmlformats.org/officeDocument/2006/relationships/hyperlink" Target="https://teams.microsoft.com/l/message/19:05e04ef6-a8c9-48db-8065-061fa260292c_f57b8c00-4882-4d7c-a3b9-0ecf369ec9ad@unq.gbl.spaces/1728981876637?context=%7B%22contextType%22%3A%22chat%22%7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8F9F1-4590-4487-9BE7-967CF50B93CD}">
  <dimension ref="B2"/>
  <sheetViews>
    <sheetView zoomScale="85" zoomScaleNormal="85" workbookViewId="0">
      <selection activeCell="AZ42" sqref="AZ42"/>
    </sheetView>
  </sheetViews>
  <sheetFormatPr defaultColWidth="2.85546875" defaultRowHeight="15" x14ac:dyDescent="0.25"/>
  <cols>
    <col min="1" max="16384" width="2.85546875" style="3"/>
  </cols>
  <sheetData>
    <row r="2" spans="2:2" x14ac:dyDescent="0.25">
      <c r="B2" s="1" t="s">
        <v>104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BC873-26E2-492D-8C55-E17DC694E303}">
  <dimension ref="A2:BY677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1096</v>
      </c>
    </row>
    <row r="4" spans="2:5" x14ac:dyDescent="0.25">
      <c r="C4" s="20">
        <v>0</v>
      </c>
      <c r="E4" s="1" t="s">
        <v>970</v>
      </c>
    </row>
    <row r="5" spans="2:5" x14ac:dyDescent="0.25">
      <c r="E5" s="3" t="s">
        <v>1190</v>
      </c>
    </row>
    <row r="6" spans="2:5" x14ac:dyDescent="0.25">
      <c r="E6" s="1" t="s">
        <v>355</v>
      </c>
    </row>
    <row r="7" spans="2:5" x14ac:dyDescent="0.25">
      <c r="E7" s="3" t="s">
        <v>356</v>
      </c>
    </row>
    <row r="8" spans="2:5" x14ac:dyDescent="0.25">
      <c r="E8" s="3" t="s">
        <v>357</v>
      </c>
    </row>
    <row r="10" spans="2:5" x14ac:dyDescent="0.25">
      <c r="E10" s="3" t="s">
        <v>968</v>
      </c>
    </row>
    <row r="11" spans="2:5" x14ac:dyDescent="0.25">
      <c r="E11" s="31" t="s">
        <v>969</v>
      </c>
    </row>
    <row r="13" spans="2:5" x14ac:dyDescent="0.25">
      <c r="E13" s="1" t="s">
        <v>355</v>
      </c>
    </row>
    <row r="42" spans="5:5" customFormat="1" x14ac:dyDescent="0.25">
      <c r="E42" s="1" t="s">
        <v>1096</v>
      </c>
    </row>
    <row r="43" spans="5:5" customFormat="1" x14ac:dyDescent="0.25"/>
    <row r="44" spans="5:5" customFormat="1" x14ac:dyDescent="0.25">
      <c r="E44" s="1" t="s">
        <v>355</v>
      </c>
    </row>
    <row r="45" spans="5:5" customFormat="1" x14ac:dyDescent="0.25"/>
    <row r="46" spans="5:5" customFormat="1" x14ac:dyDescent="0.25"/>
    <row r="47" spans="5:5" customFormat="1" x14ac:dyDescent="0.25"/>
    <row r="48" spans="5:5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spans="1:5" customFormat="1" x14ac:dyDescent="0.25"/>
    <row r="66" spans="1:5" customFormat="1" x14ac:dyDescent="0.25"/>
    <row r="67" spans="1:5" customFormat="1" x14ac:dyDescent="0.25"/>
    <row r="68" spans="1:5" customFormat="1" x14ac:dyDescent="0.25"/>
    <row r="69" spans="1:5" customFormat="1" x14ac:dyDescent="0.25"/>
    <row r="70" spans="1:5" customFormat="1" x14ac:dyDescent="0.25"/>
    <row r="71" spans="1:5" customFormat="1" x14ac:dyDescent="0.25"/>
    <row r="72" spans="1:5" customFormat="1" x14ac:dyDescent="0.25"/>
    <row r="73" spans="1:5" customFormat="1" x14ac:dyDescent="0.25"/>
    <row r="74" spans="1:5" customFormat="1" x14ac:dyDescent="0.25"/>
    <row r="75" spans="1:5" customFormat="1" x14ac:dyDescent="0.25">
      <c r="A75" t="s">
        <v>25</v>
      </c>
      <c r="E75" s="21" t="s">
        <v>1134</v>
      </c>
    </row>
    <row r="76" spans="1:5" customFormat="1" x14ac:dyDescent="0.25">
      <c r="E76" t="s">
        <v>1135</v>
      </c>
    </row>
    <row r="77" spans="1:5" customFormat="1" x14ac:dyDescent="0.25"/>
    <row r="78" spans="1:5" customFormat="1" x14ac:dyDescent="0.25"/>
    <row r="79" spans="1:5" customFormat="1" x14ac:dyDescent="0.25"/>
    <row r="80" spans="1:5" customFormat="1" x14ac:dyDescent="0.25"/>
    <row r="81" customFormat="1" x14ac:dyDescent="0.25"/>
    <row r="82" customFormat="1" x14ac:dyDescent="0.25"/>
    <row r="83" customFormat="1" x14ac:dyDescent="0.25"/>
    <row r="84" customFormat="1" x14ac:dyDescent="0.25"/>
    <row r="85" customFormat="1" x14ac:dyDescent="0.25"/>
    <row r="86" customFormat="1" x14ac:dyDescent="0.25"/>
    <row r="87" customFormat="1" x14ac:dyDescent="0.25"/>
    <row r="88" customFormat="1" x14ac:dyDescent="0.25"/>
    <row r="89" customFormat="1" x14ac:dyDescent="0.25"/>
    <row r="90" customFormat="1" x14ac:dyDescent="0.25"/>
    <row r="91" customFormat="1" x14ac:dyDescent="0.25"/>
    <row r="92" customFormat="1" x14ac:dyDescent="0.25"/>
    <row r="93" customFormat="1" x14ac:dyDescent="0.25"/>
    <row r="94" customFormat="1" x14ac:dyDescent="0.25"/>
    <row r="95" customFormat="1" x14ac:dyDescent="0.25"/>
    <row r="96" customFormat="1" x14ac:dyDescent="0.25"/>
    <row r="97" spans="5:5" customFormat="1" x14ac:dyDescent="0.25"/>
    <row r="98" spans="5:5" customFormat="1" x14ac:dyDescent="0.25"/>
    <row r="99" spans="5:5" customFormat="1" x14ac:dyDescent="0.25"/>
    <row r="100" spans="5:5" customFormat="1" x14ac:dyDescent="0.25"/>
    <row r="101" spans="5:5" customFormat="1" x14ac:dyDescent="0.25"/>
    <row r="102" spans="5:5" customFormat="1" x14ac:dyDescent="0.25"/>
    <row r="103" spans="5:5" customFormat="1" x14ac:dyDescent="0.25"/>
    <row r="104" spans="5:5" customFormat="1" x14ac:dyDescent="0.25"/>
    <row r="105" spans="5:5" customFormat="1" x14ac:dyDescent="0.25"/>
    <row r="106" spans="5:5" customFormat="1" x14ac:dyDescent="0.25"/>
    <row r="107" spans="5:5" customFormat="1" x14ac:dyDescent="0.25">
      <c r="E107" s="1" t="s">
        <v>355</v>
      </c>
    </row>
    <row r="108" spans="5:5" customFormat="1" x14ac:dyDescent="0.25"/>
    <row r="109" spans="5:5" customFormat="1" x14ac:dyDescent="0.25"/>
    <row r="110" spans="5:5" customFormat="1" x14ac:dyDescent="0.25"/>
    <row r="111" spans="5:5" customFormat="1" x14ac:dyDescent="0.25"/>
    <row r="112" spans="5:5" customFormat="1" x14ac:dyDescent="0.25"/>
    <row r="113" customFormat="1" x14ac:dyDescent="0.25"/>
    <row r="114" customFormat="1" x14ac:dyDescent="0.25"/>
    <row r="115" customFormat="1" x14ac:dyDescent="0.25"/>
    <row r="116" customFormat="1" x14ac:dyDescent="0.25"/>
    <row r="117" customFormat="1" x14ac:dyDescent="0.25"/>
    <row r="118" customFormat="1" x14ac:dyDescent="0.25"/>
    <row r="119" customFormat="1" x14ac:dyDescent="0.25"/>
    <row r="120" customFormat="1" x14ac:dyDescent="0.25"/>
    <row r="121" customFormat="1" x14ac:dyDescent="0.25"/>
    <row r="122" customFormat="1" x14ac:dyDescent="0.25"/>
    <row r="123" customFormat="1" x14ac:dyDescent="0.25"/>
    <row r="124" customFormat="1" x14ac:dyDescent="0.25"/>
    <row r="125" customFormat="1" x14ac:dyDescent="0.25"/>
    <row r="126" customFormat="1" x14ac:dyDescent="0.25"/>
    <row r="127" customFormat="1" x14ac:dyDescent="0.25"/>
    <row r="128" customFormat="1" x14ac:dyDescent="0.25"/>
    <row r="129" customFormat="1" x14ac:dyDescent="0.25"/>
    <row r="130" customFormat="1" x14ac:dyDescent="0.25"/>
    <row r="131" customFormat="1" x14ac:dyDescent="0.25"/>
    <row r="132" customFormat="1" x14ac:dyDescent="0.25"/>
    <row r="133" customFormat="1" x14ac:dyDescent="0.25"/>
    <row r="134" customFormat="1" x14ac:dyDescent="0.25"/>
    <row r="135" customFormat="1" x14ac:dyDescent="0.25"/>
    <row r="136" customFormat="1" x14ac:dyDescent="0.25"/>
    <row r="137" customFormat="1" x14ac:dyDescent="0.25"/>
    <row r="138" customFormat="1" x14ac:dyDescent="0.25"/>
    <row r="139" customFormat="1" x14ac:dyDescent="0.25"/>
    <row r="140" customFormat="1" x14ac:dyDescent="0.25"/>
    <row r="141" customFormat="1" x14ac:dyDescent="0.25"/>
    <row r="142" customFormat="1" x14ac:dyDescent="0.25"/>
    <row r="143" customFormat="1" x14ac:dyDescent="0.25"/>
    <row r="144" customFormat="1" x14ac:dyDescent="0.25"/>
    <row r="145" spans="3:5" customFormat="1" x14ac:dyDescent="0.25"/>
    <row r="146" spans="3:5" customFormat="1" x14ac:dyDescent="0.25"/>
    <row r="147" spans="3:5" customFormat="1" x14ac:dyDescent="0.25"/>
    <row r="148" spans="3:5" customFormat="1" x14ac:dyDescent="0.25"/>
    <row r="149" spans="3:5" customFormat="1" x14ac:dyDescent="0.25"/>
    <row r="150" spans="3:5" customFormat="1" x14ac:dyDescent="0.25"/>
    <row r="151" spans="3:5" customFormat="1" x14ac:dyDescent="0.25"/>
    <row r="152" spans="3:5" customFormat="1" x14ac:dyDescent="0.25"/>
    <row r="159" spans="3:5" x14ac:dyDescent="0.25">
      <c r="C159" s="20">
        <v>0</v>
      </c>
      <c r="E159" s="1" t="s">
        <v>971</v>
      </c>
    </row>
    <row r="160" spans="3:5" x14ac:dyDescent="0.25">
      <c r="E160" s="1" t="s">
        <v>973</v>
      </c>
    </row>
    <row r="161" spans="5:5" x14ac:dyDescent="0.25">
      <c r="E161" s="1" t="s">
        <v>974</v>
      </c>
    </row>
    <row r="162" spans="5:5" x14ac:dyDescent="0.25">
      <c r="E162" s="3" t="s">
        <v>91</v>
      </c>
    </row>
    <row r="165" spans="5:5" x14ac:dyDescent="0.25">
      <c r="E165" s="41" t="s">
        <v>84</v>
      </c>
    </row>
    <row r="166" spans="5:5" x14ac:dyDescent="0.25">
      <c r="E166" s="3" t="s">
        <v>105</v>
      </c>
    </row>
    <row r="168" spans="5:5" x14ac:dyDescent="0.25">
      <c r="E168" s="41" t="s">
        <v>107</v>
      </c>
    </row>
    <row r="169" spans="5:5" x14ac:dyDescent="0.25">
      <c r="E169" s="3" t="s">
        <v>120</v>
      </c>
    </row>
    <row r="171" spans="5:5" x14ac:dyDescent="0.25">
      <c r="E171" s="41" t="s">
        <v>108</v>
      </c>
    </row>
    <row r="172" spans="5:5" x14ac:dyDescent="0.25">
      <c r="E172" s="3" t="s">
        <v>975</v>
      </c>
    </row>
    <row r="174" spans="5:5" x14ac:dyDescent="0.25">
      <c r="E174" s="41" t="s">
        <v>71</v>
      </c>
    </row>
    <row r="175" spans="5:5" x14ac:dyDescent="0.25">
      <c r="E175" s="3" t="s">
        <v>976</v>
      </c>
    </row>
    <row r="177" spans="5:35" x14ac:dyDescent="0.25">
      <c r="E177" s="3" t="s">
        <v>1100</v>
      </c>
      <c r="S177" s="40" t="s">
        <v>1101</v>
      </c>
    </row>
    <row r="178" spans="5:35" x14ac:dyDescent="0.25">
      <c r="E178" s="3" t="s">
        <v>1102</v>
      </c>
      <c r="S178" s="1" t="s">
        <v>1103</v>
      </c>
    </row>
    <row r="180" spans="5:35" x14ac:dyDescent="0.25">
      <c r="E180" s="41" t="s">
        <v>72</v>
      </c>
    </row>
    <row r="181" spans="5:35" x14ac:dyDescent="0.25">
      <c r="E181" s="3" t="s">
        <v>977</v>
      </c>
    </row>
    <row r="183" spans="5:35" x14ac:dyDescent="0.25">
      <c r="E183" s="41" t="s">
        <v>74</v>
      </c>
    </row>
    <row r="184" spans="5:35" x14ac:dyDescent="0.25">
      <c r="E184" s="3" t="s">
        <v>112</v>
      </c>
    </row>
    <row r="185" spans="5:35" x14ac:dyDescent="0.25">
      <c r="E185" s="3" t="s">
        <v>137</v>
      </c>
    </row>
    <row r="187" spans="5:35" x14ac:dyDescent="0.25">
      <c r="E187" s="41" t="s">
        <v>73</v>
      </c>
    </row>
    <row r="188" spans="5:35" x14ac:dyDescent="0.25">
      <c r="E188" s="3" t="s">
        <v>152</v>
      </c>
    </row>
    <row r="190" spans="5:35" x14ac:dyDescent="0.25">
      <c r="E190" s="3" t="s">
        <v>61</v>
      </c>
      <c r="U190" s="13" t="s">
        <v>64</v>
      </c>
      <c r="AI190" s="3" t="s">
        <v>67</v>
      </c>
    </row>
    <row r="191" spans="5:35" x14ac:dyDescent="0.25">
      <c r="E191" s="3" t="s">
        <v>62</v>
      </c>
      <c r="U191" s="13" t="s">
        <v>65</v>
      </c>
      <c r="AI191" s="3" t="s">
        <v>68</v>
      </c>
    </row>
    <row r="192" spans="5:35" x14ac:dyDescent="0.25">
      <c r="E192" s="3" t="s">
        <v>63</v>
      </c>
      <c r="U192" s="13" t="s">
        <v>66</v>
      </c>
      <c r="AI192" s="3" t="s">
        <v>69</v>
      </c>
    </row>
    <row r="194" spans="5:77" x14ac:dyDescent="0.25">
      <c r="E194" s="14" t="s">
        <v>2</v>
      </c>
      <c r="F194" s="15"/>
      <c r="G194" s="15"/>
      <c r="H194" s="15"/>
      <c r="I194" s="15"/>
      <c r="J194" s="15"/>
      <c r="K194" s="15"/>
      <c r="L194" s="15"/>
      <c r="M194" s="15"/>
      <c r="N194" s="15"/>
      <c r="O194" s="15"/>
      <c r="P194" s="15"/>
      <c r="Q194" s="15"/>
      <c r="R194" s="15"/>
      <c r="S194" s="15"/>
      <c r="T194" s="15"/>
      <c r="U194" s="15"/>
      <c r="V194" s="15"/>
      <c r="AG194" s="14" t="s">
        <v>2</v>
      </c>
      <c r="AH194" s="15"/>
      <c r="AI194" s="15"/>
      <c r="AJ194" s="15"/>
      <c r="AK194" s="15"/>
      <c r="AL194" s="15"/>
      <c r="AM194" s="15"/>
      <c r="AN194" s="15"/>
      <c r="AO194" s="15"/>
      <c r="AP194" s="15"/>
      <c r="AQ194" s="15"/>
      <c r="AR194" s="15"/>
      <c r="AS194" s="15"/>
      <c r="AT194" s="15"/>
      <c r="AU194" s="15"/>
      <c r="AV194" s="15"/>
      <c r="AW194" s="15"/>
      <c r="BE194" s="14" t="s">
        <v>2</v>
      </c>
      <c r="BF194" s="15"/>
      <c r="BG194" s="15"/>
      <c r="BH194" s="15"/>
      <c r="BI194" s="15"/>
      <c r="BJ194" s="15"/>
      <c r="BK194" s="15"/>
      <c r="BL194" s="15"/>
      <c r="BM194" s="15"/>
      <c r="BN194" s="15"/>
      <c r="BO194" s="15"/>
      <c r="BP194" s="15"/>
      <c r="BQ194" s="15"/>
      <c r="BR194" s="15"/>
      <c r="BS194" s="15"/>
      <c r="BT194" s="15"/>
      <c r="BU194" s="15"/>
    </row>
    <row r="195" spans="5:77" x14ac:dyDescent="0.25">
      <c r="E195" s="14" t="s">
        <v>86</v>
      </c>
      <c r="F195" s="15"/>
      <c r="G195" s="15"/>
      <c r="H195" s="15"/>
      <c r="I195" s="15"/>
      <c r="J195" s="15"/>
      <c r="K195" s="15"/>
      <c r="L195" s="15"/>
      <c r="M195" s="15"/>
      <c r="N195" s="15"/>
      <c r="O195" s="15"/>
      <c r="P195" s="15"/>
      <c r="Q195" s="15"/>
      <c r="R195" s="15"/>
      <c r="S195" s="15"/>
      <c r="T195" s="15"/>
      <c r="U195" s="15"/>
      <c r="V195" s="15"/>
      <c r="AG195" s="14" t="s">
        <v>1104</v>
      </c>
      <c r="AH195" s="15"/>
      <c r="AI195" s="15"/>
      <c r="AJ195" s="15"/>
      <c r="AK195" s="15"/>
      <c r="AL195" s="15"/>
      <c r="AM195" s="15"/>
      <c r="AN195" s="15"/>
      <c r="AO195" s="15"/>
      <c r="AP195" s="15"/>
      <c r="AQ195" s="15"/>
      <c r="AR195" s="15"/>
      <c r="AS195" s="15"/>
      <c r="AT195" s="15"/>
      <c r="AU195" s="15"/>
      <c r="AV195" s="15"/>
      <c r="AW195" s="15"/>
      <c r="BE195" s="14" t="s">
        <v>1104</v>
      </c>
      <c r="BF195" s="15"/>
      <c r="BG195" s="15"/>
      <c r="BH195" s="15"/>
      <c r="BI195" s="15"/>
      <c r="BJ195" s="15"/>
      <c r="BK195" s="15"/>
      <c r="BL195" s="15"/>
      <c r="BM195" s="15"/>
      <c r="BN195" s="15"/>
      <c r="BO195" s="15"/>
      <c r="BP195" s="15"/>
      <c r="BQ195" s="15"/>
      <c r="BR195" s="15"/>
      <c r="BS195" s="15"/>
      <c r="BT195" s="15"/>
      <c r="BU195" s="15"/>
    </row>
    <row r="196" spans="5:77" x14ac:dyDescent="0.25">
      <c r="E196" s="14" t="s">
        <v>313</v>
      </c>
      <c r="F196" s="15"/>
      <c r="G196" s="15"/>
      <c r="H196" s="15"/>
      <c r="I196" s="15"/>
      <c r="J196" s="15"/>
      <c r="K196" s="15"/>
      <c r="L196" s="15"/>
      <c r="M196" s="15"/>
      <c r="N196" s="15"/>
      <c r="O196" s="15"/>
      <c r="P196" s="15"/>
      <c r="Q196" s="15"/>
      <c r="R196" s="15"/>
      <c r="S196" s="15"/>
      <c r="T196" s="15"/>
      <c r="U196" s="15"/>
      <c r="V196" s="15"/>
      <c r="AG196" s="14" t="s">
        <v>1107</v>
      </c>
      <c r="AH196" s="15"/>
      <c r="AI196" s="15"/>
      <c r="AJ196" s="15"/>
      <c r="AK196" s="15"/>
      <c r="AL196" s="15"/>
      <c r="AM196" s="15"/>
      <c r="AN196" s="15"/>
      <c r="AO196" s="15"/>
      <c r="AP196" s="15"/>
      <c r="AQ196" s="15"/>
      <c r="AR196" s="15"/>
      <c r="AS196" s="15"/>
      <c r="AT196" s="15"/>
      <c r="AU196" s="15"/>
      <c r="AV196" s="15"/>
      <c r="AW196" s="15"/>
      <c r="BE196" s="14" t="s">
        <v>1107</v>
      </c>
      <c r="BF196" s="15"/>
      <c r="BG196" s="15"/>
      <c r="BH196" s="15"/>
      <c r="BI196" s="15"/>
      <c r="BJ196" s="15"/>
      <c r="BK196" s="15"/>
      <c r="BL196" s="15"/>
      <c r="BM196" s="15"/>
      <c r="BN196" s="15"/>
      <c r="BO196" s="15"/>
      <c r="BP196" s="15"/>
      <c r="BQ196" s="15"/>
      <c r="BR196" s="15"/>
      <c r="BS196" s="15"/>
      <c r="BT196" s="15"/>
      <c r="BU196" s="15"/>
    </row>
    <row r="197" spans="5:77" x14ac:dyDescent="0.25">
      <c r="E197" s="14" t="s">
        <v>144</v>
      </c>
      <c r="F197" s="15"/>
      <c r="G197" s="15"/>
      <c r="H197" s="15"/>
      <c r="I197" s="15"/>
      <c r="J197" s="15"/>
      <c r="K197" s="15"/>
      <c r="L197" s="15"/>
      <c r="M197" s="15"/>
      <c r="N197" s="15"/>
      <c r="O197" s="15"/>
      <c r="P197" s="15"/>
      <c r="Q197" s="15"/>
      <c r="R197" s="15"/>
      <c r="S197" s="15"/>
      <c r="T197" s="15"/>
      <c r="U197" s="15"/>
      <c r="V197" s="15"/>
      <c r="AG197" s="14" t="s">
        <v>83</v>
      </c>
      <c r="AH197" s="15"/>
      <c r="AI197" s="15"/>
      <c r="AJ197" s="15"/>
      <c r="AK197" s="15"/>
      <c r="AL197" s="15"/>
      <c r="AM197" s="15"/>
      <c r="AN197" s="15"/>
      <c r="AO197" s="15"/>
      <c r="AP197" s="15"/>
      <c r="AQ197" s="15"/>
      <c r="AR197" s="15"/>
      <c r="AS197" s="15"/>
      <c r="AT197" s="15"/>
      <c r="AU197" s="15"/>
      <c r="AV197" s="15"/>
      <c r="AW197" s="15"/>
      <c r="BE197" s="14" t="s">
        <v>30</v>
      </c>
      <c r="BF197" s="15"/>
      <c r="BG197" s="15"/>
      <c r="BH197" s="15"/>
      <c r="BI197" s="15"/>
      <c r="BJ197" s="15"/>
      <c r="BK197" s="15"/>
      <c r="BL197" s="15"/>
      <c r="BM197" s="15"/>
      <c r="BN197" s="15"/>
      <c r="BO197" s="15"/>
      <c r="BP197" s="15"/>
      <c r="BQ197" s="15"/>
      <c r="BR197" s="15"/>
      <c r="BS197" s="15"/>
      <c r="BT197" s="15"/>
      <c r="BU197" s="15"/>
    </row>
    <row r="198" spans="5:77" x14ac:dyDescent="0.25">
      <c r="E198" s="14" t="s">
        <v>118</v>
      </c>
      <c r="F198" s="15"/>
      <c r="G198" s="15"/>
      <c r="H198" s="15"/>
      <c r="I198" s="15"/>
      <c r="J198" s="15"/>
      <c r="K198" s="15"/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AG198" s="14" t="s">
        <v>39</v>
      </c>
      <c r="AH198" s="15"/>
      <c r="AI198" s="15"/>
      <c r="AJ198" s="15"/>
      <c r="AK198" s="15"/>
      <c r="AL198" s="15"/>
      <c r="AM198" s="15"/>
      <c r="AN198" s="15"/>
      <c r="AO198" s="15"/>
      <c r="AP198" s="15"/>
      <c r="AQ198" s="15"/>
      <c r="AR198" s="15"/>
      <c r="AS198" s="15"/>
      <c r="AT198" s="15"/>
      <c r="AU198" s="15"/>
      <c r="AV198" s="15"/>
      <c r="AW198" s="15"/>
      <c r="BE198" s="14" t="s">
        <v>83</v>
      </c>
      <c r="BF198" s="15"/>
      <c r="BG198" s="15"/>
      <c r="BH198" s="15"/>
      <c r="BI198" s="15"/>
      <c r="BJ198" s="15"/>
      <c r="BK198" s="15"/>
      <c r="BL198" s="15"/>
      <c r="BM198" s="15"/>
      <c r="BN198" s="15"/>
      <c r="BO198" s="15"/>
      <c r="BP198" s="15"/>
      <c r="BQ198" s="15"/>
      <c r="BR198" s="15"/>
      <c r="BS198" s="15"/>
      <c r="BT198" s="15"/>
      <c r="BU198" s="15"/>
    </row>
    <row r="199" spans="5:77" x14ac:dyDescent="0.25">
      <c r="E199" s="14" t="s">
        <v>159</v>
      </c>
      <c r="F199" s="15"/>
      <c r="G199" s="15"/>
      <c r="H199" s="15"/>
      <c r="I199" s="15"/>
      <c r="J199" s="15"/>
      <c r="K199" s="15"/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AG199" s="14" t="s">
        <v>40</v>
      </c>
      <c r="AH199" s="15"/>
      <c r="AI199" s="15"/>
      <c r="AJ199" s="15"/>
      <c r="AK199" s="15"/>
      <c r="AL199" s="15"/>
      <c r="AM199" s="15"/>
      <c r="AN199" s="15"/>
      <c r="AO199" s="15"/>
      <c r="AP199" s="15"/>
      <c r="AQ199" s="15"/>
      <c r="AR199" s="15"/>
      <c r="AS199" s="15"/>
      <c r="AT199" s="15"/>
      <c r="AU199" s="15"/>
      <c r="AV199" s="15"/>
      <c r="AW199" s="15"/>
      <c r="BE199" s="14" t="s">
        <v>39</v>
      </c>
      <c r="BF199" s="15"/>
      <c r="BG199" s="15"/>
      <c r="BH199" s="15"/>
      <c r="BI199" s="15"/>
      <c r="BJ199" s="15"/>
      <c r="BK199" s="15"/>
      <c r="BL199" s="15"/>
      <c r="BM199" s="15"/>
      <c r="BN199" s="15"/>
      <c r="BO199" s="15"/>
      <c r="BP199" s="15"/>
      <c r="BQ199" s="15"/>
      <c r="BR199" s="15"/>
      <c r="BS199" s="15"/>
      <c r="BT199" s="15"/>
      <c r="BU199" s="15"/>
    </row>
    <row r="200" spans="5:77" x14ac:dyDescent="0.25">
      <c r="E200" s="14" t="s">
        <v>29</v>
      </c>
      <c r="F200" s="15"/>
      <c r="G200" s="15"/>
      <c r="H200" s="15"/>
      <c r="I200" s="15"/>
      <c r="J200" s="15"/>
      <c r="K200" s="15"/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AG200" s="14" t="s">
        <v>31</v>
      </c>
      <c r="AH200" s="15"/>
      <c r="AI200" s="15"/>
      <c r="AJ200" s="15"/>
      <c r="AK200" s="15"/>
      <c r="AL200" s="15"/>
      <c r="AM200" s="15"/>
      <c r="AN200" s="15"/>
      <c r="AO200" s="15"/>
      <c r="AP200" s="15"/>
      <c r="AQ200" s="15"/>
      <c r="AR200" s="15"/>
      <c r="AS200" s="15"/>
      <c r="AT200" s="15"/>
      <c r="AU200" s="15"/>
      <c r="AV200" s="15"/>
      <c r="AW200" s="15"/>
      <c r="BE200" s="14" t="s">
        <v>40</v>
      </c>
      <c r="BF200" s="15"/>
      <c r="BG200" s="15"/>
      <c r="BH200" s="15"/>
      <c r="BI200" s="15"/>
      <c r="BJ200" s="15"/>
      <c r="BK200" s="15"/>
      <c r="BL200" s="15"/>
      <c r="BM200" s="15"/>
      <c r="BN200" s="15"/>
      <c r="BO200" s="15"/>
      <c r="BP200" s="15"/>
      <c r="BQ200" s="15"/>
      <c r="BR200" s="15"/>
      <c r="BS200" s="15"/>
      <c r="BT200" s="15"/>
      <c r="BU200" s="15"/>
    </row>
    <row r="201" spans="5:77" x14ac:dyDescent="0.25">
      <c r="E201" s="14" t="s">
        <v>328</v>
      </c>
      <c r="F201" s="15"/>
      <c r="G201" s="15"/>
      <c r="H201" s="15"/>
      <c r="I201" s="15"/>
      <c r="J201" s="15"/>
      <c r="K201" s="15"/>
      <c r="L201" s="15"/>
      <c r="M201" s="15"/>
      <c r="N201" s="15"/>
      <c r="O201" s="15"/>
      <c r="P201" s="15"/>
      <c r="Q201" s="15"/>
      <c r="R201" s="15"/>
      <c r="S201" s="15"/>
      <c r="T201" s="15"/>
      <c r="U201" s="15"/>
      <c r="V201" s="15"/>
      <c r="AG201" s="14" t="s">
        <v>1108</v>
      </c>
      <c r="AH201" s="15"/>
      <c r="AI201" s="15"/>
      <c r="AJ201" s="15"/>
      <c r="AK201" s="15"/>
      <c r="AL201" s="15"/>
      <c r="AM201" s="15"/>
      <c r="AN201" s="15"/>
      <c r="AO201" s="15"/>
      <c r="AP201" s="15"/>
      <c r="AQ201" s="15"/>
      <c r="AR201" s="15"/>
      <c r="AS201" s="15"/>
      <c r="AT201" s="15"/>
      <c r="AU201" s="15"/>
      <c r="AV201" s="15"/>
      <c r="AW201" s="15"/>
      <c r="BE201" s="14" t="s">
        <v>31</v>
      </c>
      <c r="BF201" s="15"/>
      <c r="BG201" s="15"/>
      <c r="BH201" s="15"/>
      <c r="BI201" s="15"/>
      <c r="BJ201" s="15"/>
      <c r="BK201" s="15"/>
      <c r="BL201" s="15"/>
      <c r="BM201" s="15"/>
      <c r="BN201" s="15"/>
      <c r="BO201" s="15"/>
      <c r="BP201" s="15"/>
      <c r="BQ201" s="15"/>
      <c r="BR201" s="15"/>
      <c r="BS201" s="15"/>
      <c r="BT201" s="15"/>
      <c r="BU201" s="15"/>
    </row>
    <row r="202" spans="5:77" x14ac:dyDescent="0.25">
      <c r="E202" s="44" t="s">
        <v>213</v>
      </c>
      <c r="F202" s="15"/>
      <c r="G202" s="15"/>
      <c r="H202" s="15"/>
      <c r="I202" s="15"/>
      <c r="J202" s="15"/>
      <c r="K202" s="15"/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AG202" s="14" t="s">
        <v>1109</v>
      </c>
      <c r="AH202" s="15"/>
      <c r="AI202" s="15"/>
      <c r="AJ202" s="15"/>
      <c r="AK202" s="15"/>
      <c r="AL202" s="15"/>
      <c r="AM202" s="15"/>
      <c r="AN202" s="15"/>
      <c r="AO202" s="15"/>
      <c r="AP202" s="15"/>
      <c r="AQ202" s="15"/>
      <c r="AR202" s="15"/>
      <c r="AS202" s="15"/>
      <c r="AT202" s="15"/>
      <c r="AU202" s="15"/>
      <c r="AV202" s="15"/>
      <c r="AW202" s="15"/>
      <c r="BE202" s="14" t="s">
        <v>1105</v>
      </c>
      <c r="BF202" s="15"/>
      <c r="BG202" s="15"/>
      <c r="BH202" s="15"/>
      <c r="BI202" s="15"/>
      <c r="BJ202" s="15"/>
      <c r="BK202" s="15"/>
      <c r="BL202" s="15"/>
      <c r="BM202" s="15"/>
      <c r="BN202" s="15"/>
      <c r="BO202" s="15"/>
      <c r="BP202" s="15"/>
      <c r="BQ202" s="15"/>
      <c r="BR202" s="15"/>
      <c r="BS202" s="15"/>
      <c r="BT202" s="15"/>
      <c r="BU202" s="15"/>
    </row>
    <row r="203" spans="5:77" x14ac:dyDescent="0.25">
      <c r="E203" s="14" t="s">
        <v>47</v>
      </c>
      <c r="F203" s="15"/>
      <c r="G203" s="15"/>
      <c r="H203" s="15"/>
      <c r="I203" s="15"/>
      <c r="J203" s="15"/>
      <c r="K203" s="15"/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BE203" s="14" t="s">
        <v>1106</v>
      </c>
      <c r="BF203" s="15"/>
      <c r="BG203" s="15"/>
      <c r="BH203" s="15"/>
      <c r="BI203" s="15"/>
      <c r="BJ203" s="15"/>
      <c r="BK203" s="15"/>
      <c r="BL203" s="15"/>
      <c r="BM203" s="15"/>
      <c r="BN203" s="15"/>
      <c r="BO203" s="15"/>
      <c r="BP203" s="15"/>
      <c r="BQ203" s="15"/>
      <c r="BR203" s="15"/>
      <c r="BS203" s="15"/>
      <c r="BT203" s="15"/>
      <c r="BU203" s="15"/>
    </row>
    <row r="204" spans="5:77" x14ac:dyDescent="0.25">
      <c r="E204" s="14" t="s">
        <v>314</v>
      </c>
      <c r="F204" s="15"/>
      <c r="G204" s="15"/>
      <c r="H204" s="15"/>
      <c r="I204" s="15"/>
      <c r="J204" s="15"/>
      <c r="K204" s="15"/>
      <c r="L204" s="15"/>
      <c r="M204" s="15"/>
      <c r="N204" s="15"/>
      <c r="O204" s="15"/>
      <c r="P204" s="15"/>
      <c r="Q204" s="15"/>
      <c r="R204" s="15"/>
      <c r="S204" s="15"/>
      <c r="T204" s="15"/>
      <c r="U204" s="15"/>
      <c r="V204" s="15"/>
      <c r="AG204" s="16" t="s">
        <v>21</v>
      </c>
      <c r="AH204" s="17"/>
      <c r="AI204" s="17"/>
      <c r="AJ204" s="17"/>
      <c r="AK204" s="17"/>
      <c r="AL204" s="17"/>
      <c r="AM204" s="17"/>
      <c r="AN204" s="17"/>
      <c r="AO204" s="17"/>
      <c r="AP204" s="17"/>
      <c r="AQ204" s="17"/>
      <c r="AR204" s="17"/>
      <c r="AS204" s="17"/>
      <c r="AT204" s="17"/>
      <c r="AU204" s="17"/>
      <c r="AV204" s="17"/>
      <c r="AW204" s="17"/>
      <c r="AX204" s="17"/>
      <c r="AY204" s="17"/>
      <c r="AZ204" s="17"/>
      <c r="BA204" s="17"/>
    </row>
    <row r="205" spans="5:77" x14ac:dyDescent="0.25">
      <c r="E205" s="14" t="s">
        <v>160</v>
      </c>
      <c r="F205" s="15"/>
      <c r="G205" s="15"/>
      <c r="H205" s="15"/>
      <c r="I205" s="15"/>
      <c r="J205" s="15"/>
      <c r="K205" s="15"/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AG205" s="16"/>
      <c r="AH205" s="17"/>
      <c r="AI205" s="17"/>
      <c r="AJ205" s="17"/>
      <c r="AK205" s="17"/>
      <c r="AL205" s="17"/>
      <c r="AM205" s="17"/>
      <c r="AN205" s="17"/>
      <c r="AO205" s="17"/>
      <c r="AP205" s="17"/>
      <c r="AQ205" s="17"/>
      <c r="AR205" s="17"/>
      <c r="AS205" s="17"/>
      <c r="AT205" s="17"/>
      <c r="AU205" s="17"/>
      <c r="AV205" s="17"/>
      <c r="AW205" s="17"/>
      <c r="AX205" s="17"/>
      <c r="AY205" s="17"/>
      <c r="AZ205" s="17"/>
      <c r="BA205" s="17"/>
      <c r="BE205" s="16" t="s">
        <v>21</v>
      </c>
      <c r="BF205" s="17"/>
      <c r="BG205" s="17"/>
      <c r="BH205" s="17"/>
      <c r="BI205" s="17"/>
      <c r="BJ205" s="17"/>
      <c r="BK205" s="17"/>
      <c r="BL205" s="17"/>
      <c r="BM205" s="17"/>
      <c r="BN205" s="17"/>
      <c r="BO205" s="17"/>
      <c r="BP205" s="17"/>
      <c r="BQ205" s="17"/>
      <c r="BR205" s="17"/>
      <c r="BS205" s="17"/>
      <c r="BT205" s="17"/>
      <c r="BU205" s="17"/>
      <c r="BV205" s="17"/>
      <c r="BW205" s="17"/>
      <c r="BX205" s="17"/>
      <c r="BY205" s="17"/>
    </row>
    <row r="206" spans="5:77" x14ac:dyDescent="0.25">
      <c r="E206" s="14" t="s">
        <v>315</v>
      </c>
      <c r="F206" s="15"/>
      <c r="G206" s="15"/>
      <c r="H206" s="15"/>
      <c r="I206" s="15"/>
      <c r="J206" s="15"/>
      <c r="K206" s="15"/>
      <c r="L206" s="15"/>
      <c r="M206" s="15"/>
      <c r="N206" s="15"/>
      <c r="O206" s="15"/>
      <c r="P206" s="15"/>
      <c r="Q206" s="15"/>
      <c r="R206" s="15"/>
      <c r="S206" s="15"/>
      <c r="T206" s="15"/>
      <c r="U206" s="15"/>
      <c r="V206" s="15"/>
      <c r="AG206" s="16" t="s">
        <v>143</v>
      </c>
      <c r="AH206" s="17"/>
      <c r="AI206" s="17"/>
      <c r="AJ206" s="17"/>
      <c r="AK206" s="17"/>
      <c r="AL206" s="17"/>
      <c r="AM206" s="17"/>
      <c r="AN206" s="17"/>
      <c r="AO206" s="17"/>
      <c r="AP206" s="17"/>
      <c r="AQ206" s="17"/>
      <c r="AR206" s="17"/>
      <c r="AS206" s="17"/>
      <c r="AT206" s="17"/>
      <c r="AU206" s="17"/>
      <c r="AV206" s="17"/>
      <c r="AW206" s="17"/>
      <c r="AX206" s="17"/>
      <c r="AY206" s="17"/>
      <c r="AZ206" s="17"/>
      <c r="BA206" s="17"/>
      <c r="BE206" s="16"/>
      <c r="BF206" s="17"/>
      <c r="BG206" s="17"/>
      <c r="BH206" s="17"/>
      <c r="BI206" s="17"/>
      <c r="BJ206" s="17"/>
      <c r="BK206" s="17"/>
      <c r="BL206" s="17"/>
      <c r="BM206" s="17"/>
      <c r="BN206" s="17"/>
      <c r="BO206" s="17"/>
      <c r="BP206" s="17"/>
      <c r="BQ206" s="17"/>
      <c r="BR206" s="17"/>
      <c r="BS206" s="17"/>
      <c r="BT206" s="17"/>
      <c r="BU206" s="17"/>
      <c r="BV206" s="17"/>
      <c r="BW206" s="17"/>
      <c r="BX206" s="17"/>
      <c r="BY206" s="17"/>
    </row>
    <row r="207" spans="5:77" x14ac:dyDescent="0.25">
      <c r="E207" s="14" t="s">
        <v>161</v>
      </c>
      <c r="F207" s="15"/>
      <c r="G207" s="15"/>
      <c r="H207" s="15"/>
      <c r="I207" s="15"/>
      <c r="J207" s="15"/>
      <c r="K207" s="15"/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AG207" s="16" t="s">
        <v>22</v>
      </c>
      <c r="AH207" s="17"/>
      <c r="AI207" s="17"/>
      <c r="AJ207" s="17"/>
      <c r="AK207" s="17"/>
      <c r="AL207" s="17"/>
      <c r="AM207" s="17"/>
      <c r="AN207" s="17"/>
      <c r="AO207" s="17"/>
      <c r="AP207" s="17"/>
      <c r="AQ207" s="17"/>
      <c r="AR207" s="17"/>
      <c r="AS207" s="17"/>
      <c r="AT207" s="17"/>
      <c r="AU207" s="17"/>
      <c r="AV207" s="17"/>
      <c r="AW207" s="17"/>
      <c r="AX207" s="17"/>
      <c r="AY207" s="17"/>
      <c r="AZ207" s="17"/>
      <c r="BA207" s="17"/>
      <c r="BE207" s="16" t="s">
        <v>143</v>
      </c>
      <c r="BF207" s="17"/>
      <c r="BG207" s="17"/>
      <c r="BH207" s="17"/>
      <c r="BI207" s="17"/>
      <c r="BJ207" s="17"/>
      <c r="BK207" s="17"/>
      <c r="BL207" s="17"/>
      <c r="BM207" s="17"/>
      <c r="BN207" s="17"/>
      <c r="BO207" s="17"/>
      <c r="BP207" s="17"/>
      <c r="BQ207" s="17"/>
      <c r="BR207" s="17"/>
      <c r="BS207" s="17"/>
      <c r="BT207" s="17"/>
      <c r="BU207" s="17"/>
      <c r="BV207" s="17"/>
      <c r="BW207" s="17"/>
      <c r="BX207" s="17"/>
      <c r="BY207" s="17"/>
    </row>
    <row r="208" spans="5:77" x14ac:dyDescent="0.25">
      <c r="E208" s="14" t="s">
        <v>316</v>
      </c>
      <c r="F208" s="15"/>
      <c r="G208" s="15"/>
      <c r="H208" s="15"/>
      <c r="I208" s="15"/>
      <c r="J208" s="15"/>
      <c r="K208" s="15"/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AG208" s="16" t="s">
        <v>1113</v>
      </c>
      <c r="AH208" s="17"/>
      <c r="AI208" s="17"/>
      <c r="AJ208" s="17"/>
      <c r="AK208" s="17"/>
      <c r="AL208" s="17"/>
      <c r="AM208" s="17"/>
      <c r="AN208" s="17"/>
      <c r="AO208" s="17"/>
      <c r="AP208" s="17"/>
      <c r="AQ208" s="17"/>
      <c r="AR208" s="17"/>
      <c r="AS208" s="17"/>
      <c r="AT208" s="17"/>
      <c r="AU208" s="17"/>
      <c r="AV208" s="17"/>
      <c r="AW208" s="17"/>
      <c r="AX208" s="17"/>
      <c r="AY208" s="17"/>
      <c r="AZ208" s="17"/>
      <c r="BA208" s="17"/>
      <c r="BE208" s="16" t="s">
        <v>22</v>
      </c>
      <c r="BF208" s="17"/>
      <c r="BG208" s="17"/>
      <c r="BH208" s="17"/>
      <c r="BI208" s="17"/>
      <c r="BJ208" s="17"/>
      <c r="BK208" s="17"/>
      <c r="BL208" s="17"/>
      <c r="BM208" s="17"/>
      <c r="BN208" s="17"/>
      <c r="BO208" s="17"/>
      <c r="BP208" s="17"/>
      <c r="BQ208" s="17"/>
      <c r="BR208" s="17"/>
      <c r="BS208" s="17"/>
      <c r="BT208" s="17"/>
      <c r="BU208" s="17"/>
      <c r="BV208" s="17"/>
      <c r="BW208" s="17"/>
      <c r="BX208" s="17"/>
      <c r="BY208" s="17"/>
    </row>
    <row r="209" spans="5:77" x14ac:dyDescent="0.25">
      <c r="E209" s="14" t="s">
        <v>317</v>
      </c>
      <c r="F209" s="15"/>
      <c r="G209" s="15"/>
      <c r="H209" s="15"/>
      <c r="I209" s="15"/>
      <c r="J209" s="15"/>
      <c r="K209" s="15"/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AG209" s="16" t="s">
        <v>1110</v>
      </c>
      <c r="AH209" s="17"/>
      <c r="AI209" s="17"/>
      <c r="AJ209" s="17"/>
      <c r="AK209" s="17"/>
      <c r="AL209" s="17"/>
      <c r="AM209" s="17"/>
      <c r="AN209" s="17"/>
      <c r="AO209" s="17"/>
      <c r="AP209" s="17"/>
      <c r="AQ209" s="17"/>
      <c r="AR209" s="17"/>
      <c r="AS209" s="17"/>
      <c r="AT209" s="17"/>
      <c r="AU209" s="17"/>
      <c r="AV209" s="17"/>
      <c r="AW209" s="17"/>
      <c r="AX209" s="17"/>
      <c r="AY209" s="17"/>
      <c r="AZ209" s="17"/>
      <c r="BA209" s="17"/>
      <c r="BE209" s="16" t="s">
        <v>1113</v>
      </c>
      <c r="BF209" s="17"/>
      <c r="BG209" s="17"/>
      <c r="BH209" s="17"/>
      <c r="BI209" s="17"/>
      <c r="BJ209" s="17"/>
      <c r="BK209" s="17"/>
      <c r="BL209" s="17"/>
      <c r="BM209" s="17"/>
      <c r="BN209" s="17"/>
      <c r="BO209" s="17"/>
      <c r="BP209" s="17"/>
      <c r="BQ209" s="17"/>
      <c r="BR209" s="17"/>
      <c r="BS209" s="17"/>
      <c r="BT209" s="17"/>
      <c r="BU209" s="17"/>
      <c r="BV209" s="17"/>
      <c r="BW209" s="17"/>
      <c r="BX209" s="17"/>
      <c r="BY209" s="17"/>
    </row>
    <row r="210" spans="5:77" x14ac:dyDescent="0.25">
      <c r="E210" s="14" t="s">
        <v>318</v>
      </c>
      <c r="F210" s="15"/>
      <c r="G210" s="15"/>
      <c r="H210" s="15"/>
      <c r="I210" s="15"/>
      <c r="J210" s="15"/>
      <c r="K210" s="15"/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AG210" s="16" t="s">
        <v>1111</v>
      </c>
      <c r="AH210" s="17"/>
      <c r="AI210" s="17"/>
      <c r="AJ210" s="17"/>
      <c r="AK210" s="17"/>
      <c r="AL210" s="17"/>
      <c r="AM210" s="17"/>
      <c r="AN210" s="17"/>
      <c r="AO210" s="17"/>
      <c r="AP210" s="17"/>
      <c r="AQ210" s="17"/>
      <c r="AR210" s="17"/>
      <c r="AS210" s="17"/>
      <c r="AT210" s="17"/>
      <c r="AU210" s="17"/>
      <c r="AV210" s="17"/>
      <c r="AW210" s="17"/>
      <c r="AX210" s="17"/>
      <c r="AY210" s="17"/>
      <c r="AZ210" s="17"/>
      <c r="BA210" s="17"/>
      <c r="BE210" s="16" t="s">
        <v>1129</v>
      </c>
      <c r="BF210" s="17"/>
      <c r="BG210" s="17"/>
      <c r="BH210" s="17"/>
      <c r="BI210" s="17"/>
      <c r="BJ210" s="17"/>
      <c r="BK210" s="17"/>
      <c r="BL210" s="17"/>
      <c r="BM210" s="17"/>
      <c r="BN210" s="17"/>
      <c r="BO210" s="17"/>
      <c r="BP210" s="17"/>
      <c r="BQ210" s="17"/>
      <c r="BR210" s="17"/>
      <c r="BS210" s="17"/>
      <c r="BT210" s="17"/>
      <c r="BU210" s="17"/>
      <c r="BV210" s="17"/>
      <c r="BW210" s="17"/>
      <c r="BX210" s="17"/>
      <c r="BY210" s="17"/>
    </row>
    <row r="211" spans="5:77" x14ac:dyDescent="0.25">
      <c r="E211" s="14" t="s">
        <v>89</v>
      </c>
      <c r="F211" s="15"/>
      <c r="G211" s="15"/>
      <c r="H211" s="15"/>
      <c r="I211" s="15"/>
      <c r="J211" s="15"/>
      <c r="K211" s="15"/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AG211" s="16" t="s">
        <v>1112</v>
      </c>
      <c r="AH211" s="17"/>
      <c r="AI211" s="17"/>
      <c r="AJ211" s="17"/>
      <c r="AK211" s="17"/>
      <c r="AL211" s="17"/>
      <c r="AM211" s="17"/>
      <c r="AN211" s="17"/>
      <c r="AO211" s="17"/>
      <c r="AP211" s="17"/>
      <c r="AQ211" s="17"/>
      <c r="AR211" s="17"/>
      <c r="AS211" s="17"/>
      <c r="AT211" s="17"/>
      <c r="AU211" s="17"/>
      <c r="AV211" s="17"/>
      <c r="AW211" s="17"/>
      <c r="AX211" s="17"/>
      <c r="AY211" s="17"/>
      <c r="AZ211" s="17"/>
      <c r="BA211" s="17"/>
      <c r="BE211" s="16" t="s">
        <v>1110</v>
      </c>
      <c r="BF211" s="17"/>
      <c r="BG211" s="17"/>
      <c r="BH211" s="17"/>
      <c r="BI211" s="17"/>
      <c r="BJ211" s="17"/>
      <c r="BK211" s="17"/>
      <c r="BL211" s="17"/>
      <c r="BM211" s="17"/>
      <c r="BN211" s="17"/>
      <c r="BO211" s="17"/>
      <c r="BP211" s="17"/>
      <c r="BQ211" s="17"/>
      <c r="BR211" s="17"/>
      <c r="BS211" s="17"/>
      <c r="BT211" s="17"/>
      <c r="BU211" s="17"/>
      <c r="BV211" s="17"/>
      <c r="BW211" s="17"/>
      <c r="BX211" s="17"/>
      <c r="BY211" s="17"/>
    </row>
    <row r="212" spans="5:77" x14ac:dyDescent="0.25">
      <c r="E212" s="14" t="s">
        <v>34</v>
      </c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AG212" s="16" t="s">
        <v>1114</v>
      </c>
      <c r="AH212" s="17"/>
      <c r="AI212" s="17"/>
      <c r="AJ212" s="17"/>
      <c r="AK212" s="17"/>
      <c r="AL212" s="17"/>
      <c r="AM212" s="17"/>
      <c r="AN212" s="17"/>
      <c r="AO212" s="17"/>
      <c r="AP212" s="17"/>
      <c r="AQ212" s="17"/>
      <c r="AR212" s="17"/>
      <c r="AS212" s="17"/>
      <c r="AT212" s="17"/>
      <c r="AU212" s="17"/>
      <c r="AV212" s="17"/>
      <c r="AW212" s="17"/>
      <c r="AX212" s="17"/>
      <c r="AY212" s="17"/>
      <c r="AZ212" s="17"/>
      <c r="BA212" s="17"/>
      <c r="BE212" s="16" t="s">
        <v>1111</v>
      </c>
      <c r="BF212" s="17"/>
      <c r="BG212" s="17"/>
      <c r="BH212" s="17"/>
      <c r="BI212" s="17"/>
      <c r="BJ212" s="17"/>
      <c r="BK212" s="17"/>
      <c r="BL212" s="17"/>
      <c r="BM212" s="17"/>
      <c r="BN212" s="17"/>
      <c r="BO212" s="17"/>
      <c r="BP212" s="17"/>
      <c r="BQ212" s="17"/>
      <c r="BR212" s="17"/>
      <c r="BS212" s="17"/>
      <c r="BT212" s="17"/>
      <c r="BU212" s="17"/>
      <c r="BV212" s="17"/>
      <c r="BW212" s="17"/>
      <c r="BX212" s="17"/>
      <c r="BY212" s="17"/>
    </row>
    <row r="213" spans="5:77" x14ac:dyDescent="0.25">
      <c r="E213" s="14" t="s">
        <v>39</v>
      </c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AG213" s="16"/>
      <c r="AH213" s="17"/>
      <c r="AI213" s="17"/>
      <c r="AJ213" s="17"/>
      <c r="AK213" s="17"/>
      <c r="AL213" s="17"/>
      <c r="AM213" s="17"/>
      <c r="AN213" s="17"/>
      <c r="AO213" s="17"/>
      <c r="AP213" s="17"/>
      <c r="AQ213" s="17"/>
      <c r="AR213" s="17"/>
      <c r="AS213" s="17"/>
      <c r="AT213" s="17"/>
      <c r="AU213" s="17"/>
      <c r="AV213" s="17"/>
      <c r="AW213" s="17"/>
      <c r="AX213" s="17"/>
      <c r="AY213" s="17"/>
      <c r="AZ213" s="17"/>
      <c r="BA213" s="17"/>
      <c r="BE213" s="16" t="s">
        <v>1112</v>
      </c>
      <c r="BF213" s="17"/>
      <c r="BG213" s="17"/>
      <c r="BH213" s="17"/>
      <c r="BI213" s="17"/>
      <c r="BJ213" s="17"/>
      <c r="BK213" s="17"/>
      <c r="BL213" s="17"/>
      <c r="BM213" s="17"/>
      <c r="BN213" s="17"/>
      <c r="BO213" s="17"/>
      <c r="BP213" s="17"/>
      <c r="BQ213" s="17"/>
      <c r="BR213" s="17"/>
      <c r="BS213" s="17"/>
      <c r="BT213" s="17"/>
      <c r="BU213" s="17"/>
      <c r="BV213" s="17"/>
      <c r="BW213" s="17"/>
      <c r="BX213" s="17"/>
      <c r="BY213" s="17"/>
    </row>
    <row r="214" spans="5:77" x14ac:dyDescent="0.25">
      <c r="E214" s="14" t="s">
        <v>40</v>
      </c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AG214" s="16" t="s">
        <v>27</v>
      </c>
      <c r="AH214" s="17"/>
      <c r="AI214" s="17"/>
      <c r="AJ214" s="17"/>
      <c r="AK214" s="17"/>
      <c r="AL214" s="17"/>
      <c r="AM214" s="17"/>
      <c r="AN214" s="17"/>
      <c r="AO214" s="17"/>
      <c r="AP214" s="17"/>
      <c r="AQ214" s="17"/>
      <c r="AR214" s="17"/>
      <c r="AS214" s="17"/>
      <c r="AT214" s="17"/>
      <c r="AU214" s="17"/>
      <c r="AV214" s="17"/>
      <c r="AW214" s="17"/>
      <c r="AX214" s="17"/>
      <c r="AY214" s="17"/>
      <c r="AZ214" s="17"/>
      <c r="BA214" s="17"/>
      <c r="BE214" s="16" t="s">
        <v>1114</v>
      </c>
      <c r="BF214" s="17"/>
      <c r="BG214" s="17"/>
      <c r="BH214" s="17"/>
      <c r="BI214" s="17"/>
      <c r="BJ214" s="17"/>
      <c r="BK214" s="17"/>
      <c r="BL214" s="17"/>
      <c r="BM214" s="17"/>
      <c r="BN214" s="17"/>
      <c r="BO214" s="17"/>
      <c r="BP214" s="17"/>
      <c r="BQ214" s="17"/>
      <c r="BR214" s="17"/>
      <c r="BS214" s="17"/>
      <c r="BT214" s="17"/>
      <c r="BU214" s="17"/>
      <c r="BV214" s="17"/>
      <c r="BW214" s="17"/>
      <c r="BX214" s="17"/>
      <c r="BY214" s="17"/>
    </row>
    <row r="215" spans="5:77" x14ac:dyDescent="0.25">
      <c r="E215" s="14" t="s">
        <v>31</v>
      </c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AG215" s="16" t="s">
        <v>23</v>
      </c>
      <c r="AH215" s="17"/>
      <c r="AI215" s="17"/>
      <c r="AJ215" s="17"/>
      <c r="AK215" s="17"/>
      <c r="AL215" s="17"/>
      <c r="AM215" s="17"/>
      <c r="AN215" s="17"/>
      <c r="AO215" s="17"/>
      <c r="AP215" s="17"/>
      <c r="AQ215" s="17"/>
      <c r="AR215" s="17"/>
      <c r="AS215" s="17"/>
      <c r="AT215" s="17"/>
      <c r="AU215" s="17"/>
      <c r="AV215" s="17"/>
      <c r="AW215" s="17"/>
      <c r="AX215" s="17"/>
      <c r="AY215" s="17"/>
      <c r="AZ215" s="17"/>
      <c r="BA215" s="17"/>
      <c r="BE215" s="16"/>
      <c r="BF215" s="17"/>
      <c r="BG215" s="17"/>
      <c r="BH215" s="17"/>
      <c r="BI215" s="17"/>
      <c r="BJ215" s="17"/>
      <c r="BK215" s="17"/>
      <c r="BL215" s="17"/>
      <c r="BM215" s="17"/>
      <c r="BN215" s="17"/>
      <c r="BO215" s="17"/>
      <c r="BP215" s="17"/>
      <c r="BQ215" s="17"/>
      <c r="BR215" s="17"/>
      <c r="BS215" s="17"/>
      <c r="BT215" s="17"/>
      <c r="BU215" s="17"/>
      <c r="BV215" s="17"/>
      <c r="BW215" s="17"/>
      <c r="BX215" s="17"/>
      <c r="BY215" s="17"/>
    </row>
    <row r="216" spans="5:77" x14ac:dyDescent="0.25">
      <c r="E216" s="14" t="s">
        <v>50</v>
      </c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BE216" s="16" t="s">
        <v>27</v>
      </c>
      <c r="BF216" s="17"/>
      <c r="BG216" s="17"/>
      <c r="BH216" s="17"/>
      <c r="BI216" s="17"/>
      <c r="BJ216" s="17"/>
      <c r="BK216" s="17"/>
      <c r="BL216" s="17"/>
      <c r="BM216" s="17"/>
      <c r="BN216" s="17"/>
      <c r="BO216" s="17"/>
      <c r="BP216" s="17"/>
      <c r="BQ216" s="17"/>
      <c r="BR216" s="17"/>
      <c r="BS216" s="17"/>
      <c r="BT216" s="17"/>
      <c r="BU216" s="17"/>
      <c r="BV216" s="17"/>
      <c r="BW216" s="17"/>
      <c r="BX216" s="17"/>
      <c r="BY216" s="17"/>
    </row>
    <row r="217" spans="5:77" x14ac:dyDescent="0.25">
      <c r="E217" s="14" t="s">
        <v>49</v>
      </c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BE217" s="16" t="s">
        <v>23</v>
      </c>
      <c r="BF217" s="17"/>
      <c r="BG217" s="17"/>
      <c r="BH217" s="17"/>
      <c r="BI217" s="17"/>
      <c r="BJ217" s="17"/>
      <c r="BK217" s="17"/>
      <c r="BL217" s="17"/>
      <c r="BM217" s="17"/>
      <c r="BN217" s="17"/>
      <c r="BO217" s="17"/>
      <c r="BP217" s="17"/>
      <c r="BQ217" s="17"/>
      <c r="BR217" s="17"/>
      <c r="BS217" s="17"/>
      <c r="BT217" s="17"/>
      <c r="BU217" s="17"/>
      <c r="BV217" s="17"/>
      <c r="BW217" s="17"/>
      <c r="BX217" s="17"/>
      <c r="BY217" s="17"/>
    </row>
    <row r="218" spans="5:77" x14ac:dyDescent="0.25">
      <c r="E218" s="14" t="s">
        <v>52</v>
      </c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</row>
    <row r="219" spans="5:77" x14ac:dyDescent="0.25">
      <c r="E219" s="14" t="s">
        <v>51</v>
      </c>
      <c r="F219" s="15"/>
      <c r="G219" s="15"/>
      <c r="H219" s="15"/>
      <c r="I219" s="15"/>
      <c r="J219" s="15"/>
      <c r="K219" s="15"/>
      <c r="L219" s="15"/>
      <c r="M219" s="15"/>
      <c r="N219" s="15"/>
      <c r="O219" s="15"/>
      <c r="P219" s="15"/>
      <c r="Q219" s="15"/>
      <c r="R219" s="15"/>
      <c r="S219" s="15"/>
      <c r="T219" s="15"/>
      <c r="U219" s="15"/>
      <c r="V219" s="15"/>
    </row>
    <row r="220" spans="5:77" x14ac:dyDescent="0.25">
      <c r="E220" s="14" t="s">
        <v>326</v>
      </c>
      <c r="F220" s="15"/>
      <c r="G220" s="15"/>
      <c r="H220" s="15"/>
      <c r="I220" s="15"/>
      <c r="J220" s="15"/>
      <c r="K220" s="15"/>
      <c r="L220" s="15"/>
      <c r="M220" s="15"/>
      <c r="N220" s="15"/>
      <c r="O220" s="15"/>
      <c r="P220" s="15"/>
      <c r="Q220" s="15"/>
      <c r="R220" s="15"/>
      <c r="S220" s="15"/>
      <c r="T220" s="15"/>
      <c r="U220" s="15"/>
      <c r="V220" s="15"/>
    </row>
    <row r="221" spans="5:77" x14ac:dyDescent="0.25">
      <c r="E221" s="18" t="s">
        <v>103</v>
      </c>
      <c r="F221" s="15"/>
      <c r="G221" s="15"/>
      <c r="H221" s="15"/>
      <c r="I221" s="15"/>
      <c r="J221" s="15"/>
      <c r="K221" s="15"/>
      <c r="L221" s="15"/>
      <c r="M221" s="15"/>
      <c r="N221" s="15"/>
      <c r="O221" s="15"/>
      <c r="P221" s="15"/>
      <c r="Q221" s="15"/>
      <c r="R221" s="15"/>
      <c r="S221" s="15"/>
      <c r="T221" s="15"/>
      <c r="U221" s="15"/>
      <c r="V221" s="15"/>
    </row>
    <row r="223" spans="5:77" x14ac:dyDescent="0.25">
      <c r="E223" s="16" t="s">
        <v>21</v>
      </c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  <c r="AA223" s="17"/>
    </row>
    <row r="224" spans="5:77" x14ac:dyDescent="0.25">
      <c r="E224" s="16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  <c r="AA224" s="17"/>
    </row>
    <row r="225" spans="5:27" x14ac:dyDescent="0.25">
      <c r="E225" s="16" t="s">
        <v>143</v>
      </c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  <c r="AA225" s="17"/>
    </row>
    <row r="226" spans="5:27" x14ac:dyDescent="0.25">
      <c r="E226" s="16" t="s">
        <v>22</v>
      </c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  <c r="AA226" s="17"/>
    </row>
    <row r="227" spans="5:27" x14ac:dyDescent="0.25">
      <c r="E227" s="16" t="s">
        <v>329</v>
      </c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  <c r="AA227" s="17"/>
    </row>
    <row r="228" spans="5:27" x14ac:dyDescent="0.25">
      <c r="E228" s="19" t="s">
        <v>319</v>
      </c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  <c r="AA228" s="17"/>
    </row>
    <row r="229" spans="5:27" x14ac:dyDescent="0.25">
      <c r="E229" s="19" t="s">
        <v>320</v>
      </c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  <c r="AA229" s="17"/>
    </row>
    <row r="230" spans="5:27" x14ac:dyDescent="0.25">
      <c r="E230" s="16" t="s">
        <v>327</v>
      </c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  <c r="AA230" s="17"/>
    </row>
    <row r="231" spans="5:27" x14ac:dyDescent="0.25">
      <c r="E231" s="16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  <c r="AA231" s="17"/>
    </row>
    <row r="232" spans="5:27" x14ac:dyDescent="0.25">
      <c r="E232" s="16" t="s">
        <v>27</v>
      </c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  <c r="AA232" s="17"/>
    </row>
    <row r="233" spans="5:27" x14ac:dyDescent="0.25">
      <c r="E233" s="16" t="s">
        <v>23</v>
      </c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  <c r="AA233" s="17"/>
    </row>
    <row r="235" spans="5:27" x14ac:dyDescent="0.25">
      <c r="E235" s="1" t="s">
        <v>4</v>
      </c>
    </row>
    <row r="313" spans="5:5" x14ac:dyDescent="0.25">
      <c r="E313" s="1" t="s">
        <v>5</v>
      </c>
    </row>
    <row r="391" spans="5:5" x14ac:dyDescent="0.25">
      <c r="E391" s="21" t="s">
        <v>1115</v>
      </c>
    </row>
    <row r="392" spans="5:5" x14ac:dyDescent="0.25">
      <c r="E392" t="s">
        <v>1116</v>
      </c>
    </row>
    <row r="393" spans="5:5" x14ac:dyDescent="0.25">
      <c r="E393"/>
    </row>
    <row r="411" spans="5:5" customFormat="1" x14ac:dyDescent="0.25">
      <c r="E411" s="21" t="s">
        <v>1132</v>
      </c>
    </row>
    <row r="412" spans="5:5" customFormat="1" x14ac:dyDescent="0.25">
      <c r="E412" t="s">
        <v>1133</v>
      </c>
    </row>
    <row r="413" spans="5:5" customFormat="1" x14ac:dyDescent="0.25"/>
    <row r="414" spans="5:5" customFormat="1" x14ac:dyDescent="0.25"/>
    <row r="415" spans="5:5" customFormat="1" x14ac:dyDescent="0.25"/>
    <row r="416" spans="5:5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customFormat="1" x14ac:dyDescent="0.25"/>
    <row r="434" customFormat="1" x14ac:dyDescent="0.25"/>
    <row r="435" customFormat="1" x14ac:dyDescent="0.25"/>
    <row r="436" customFormat="1" x14ac:dyDescent="0.25"/>
    <row r="437" customFormat="1" x14ac:dyDescent="0.25"/>
    <row r="438" customFormat="1" x14ac:dyDescent="0.25"/>
    <row r="439" customFormat="1" x14ac:dyDescent="0.25"/>
    <row r="440" customFormat="1" x14ac:dyDescent="0.25"/>
    <row r="441" customFormat="1" x14ac:dyDescent="0.25"/>
    <row r="442" customFormat="1" x14ac:dyDescent="0.25"/>
    <row r="443" customFormat="1" x14ac:dyDescent="0.25"/>
    <row r="444" customFormat="1" x14ac:dyDescent="0.25"/>
    <row r="445" customFormat="1" x14ac:dyDescent="0.25"/>
    <row r="446" customFormat="1" x14ac:dyDescent="0.25"/>
    <row r="447" customFormat="1" x14ac:dyDescent="0.25"/>
    <row r="448" customFormat="1" x14ac:dyDescent="0.25"/>
    <row r="449" spans="5:25" customFormat="1" x14ac:dyDescent="0.25"/>
    <row r="450" spans="5:25" customFormat="1" x14ac:dyDescent="0.25"/>
    <row r="451" spans="5:25" customFormat="1" x14ac:dyDescent="0.25"/>
    <row r="452" spans="5:25" customFormat="1" x14ac:dyDescent="0.25"/>
    <row r="453" spans="5:25" customFormat="1" x14ac:dyDescent="0.25"/>
    <row r="454" spans="5:25" customFormat="1" x14ac:dyDescent="0.25"/>
    <row r="455" spans="5:25" customFormat="1" x14ac:dyDescent="0.25"/>
    <row r="456" spans="5:25" customFormat="1" x14ac:dyDescent="0.25"/>
    <row r="457" spans="5:25" customFormat="1" x14ac:dyDescent="0.25"/>
    <row r="458" spans="5:25" customFormat="1" x14ac:dyDescent="0.25"/>
    <row r="459" spans="5:25" customFormat="1" x14ac:dyDescent="0.25">
      <c r="E459" s="14" t="s">
        <v>2</v>
      </c>
      <c r="F459" s="15"/>
      <c r="G459" s="15"/>
      <c r="H459" s="15"/>
      <c r="I459" s="15"/>
      <c r="J459" s="15"/>
      <c r="K459" s="15"/>
      <c r="L459" s="15"/>
      <c r="M459" s="15"/>
      <c r="N459" s="15"/>
      <c r="O459" s="15"/>
      <c r="P459" s="15"/>
      <c r="Q459" s="15"/>
      <c r="R459" s="15"/>
      <c r="S459" s="15"/>
      <c r="T459" s="15"/>
      <c r="U459" s="15"/>
      <c r="V459" s="3"/>
      <c r="W459" s="3"/>
      <c r="X459" s="3"/>
      <c r="Y459" s="3"/>
    </row>
    <row r="460" spans="5:25" customFormat="1" x14ac:dyDescent="0.25">
      <c r="E460" s="14" t="s">
        <v>1104</v>
      </c>
      <c r="F460" s="15"/>
      <c r="G460" s="15"/>
      <c r="H460" s="15"/>
      <c r="I460" s="15"/>
      <c r="J460" s="15"/>
      <c r="K460" s="15"/>
      <c r="L460" s="15"/>
      <c r="M460" s="15"/>
      <c r="N460" s="15"/>
      <c r="O460" s="15"/>
      <c r="P460" s="15"/>
      <c r="Q460" s="15"/>
      <c r="R460" s="15"/>
      <c r="S460" s="15"/>
      <c r="T460" s="15"/>
      <c r="U460" s="15"/>
      <c r="V460" s="3"/>
      <c r="W460" s="3"/>
      <c r="X460" s="3"/>
      <c r="Y460" s="3"/>
    </row>
    <row r="461" spans="5:25" customFormat="1" x14ac:dyDescent="0.25">
      <c r="E461" s="14" t="s">
        <v>1107</v>
      </c>
      <c r="F461" s="15"/>
      <c r="G461" s="15"/>
      <c r="H461" s="15"/>
      <c r="I461" s="15"/>
      <c r="J461" s="15"/>
      <c r="K461" s="15"/>
      <c r="L461" s="15"/>
      <c r="M461" s="15"/>
      <c r="N461" s="15"/>
      <c r="O461" s="15"/>
      <c r="P461" s="15"/>
      <c r="Q461" s="15"/>
      <c r="R461" s="15"/>
      <c r="S461" s="15"/>
      <c r="T461" s="15"/>
      <c r="U461" s="15"/>
      <c r="V461" s="3"/>
      <c r="W461" s="3"/>
      <c r="X461" s="3"/>
      <c r="Y461" s="3"/>
    </row>
    <row r="462" spans="5:25" customFormat="1" x14ac:dyDescent="0.25">
      <c r="E462" s="14" t="s">
        <v>30</v>
      </c>
      <c r="F462" s="15"/>
      <c r="G462" s="15"/>
      <c r="H462" s="15"/>
      <c r="I462" s="15"/>
      <c r="J462" s="15"/>
      <c r="K462" s="15"/>
      <c r="L462" s="15"/>
      <c r="M462" s="15"/>
      <c r="N462" s="15"/>
      <c r="O462" s="15"/>
      <c r="P462" s="15"/>
      <c r="Q462" s="15"/>
      <c r="R462" s="15"/>
      <c r="S462" s="15"/>
      <c r="T462" s="15"/>
      <c r="U462" s="15"/>
      <c r="V462" s="3"/>
      <c r="W462" s="3"/>
      <c r="X462" s="3"/>
      <c r="Y462" s="3"/>
    </row>
    <row r="463" spans="5:25" customFormat="1" x14ac:dyDescent="0.25">
      <c r="E463" s="14" t="s">
        <v>83</v>
      </c>
      <c r="F463" s="15"/>
      <c r="G463" s="15"/>
      <c r="H463" s="15"/>
      <c r="I463" s="15"/>
      <c r="J463" s="15"/>
      <c r="K463" s="15"/>
      <c r="L463" s="15"/>
      <c r="M463" s="15"/>
      <c r="N463" s="15"/>
      <c r="O463" s="15"/>
      <c r="P463" s="15"/>
      <c r="Q463" s="15"/>
      <c r="R463" s="15"/>
      <c r="S463" s="15"/>
      <c r="T463" s="15"/>
      <c r="U463" s="15"/>
      <c r="V463" s="3"/>
      <c r="W463" s="3"/>
      <c r="X463" s="3"/>
      <c r="Y463" s="3"/>
    </row>
    <row r="464" spans="5:25" customFormat="1" x14ac:dyDescent="0.25">
      <c r="E464" s="14" t="s">
        <v>39</v>
      </c>
      <c r="F464" s="15"/>
      <c r="G464" s="15"/>
      <c r="H464" s="15"/>
      <c r="I464" s="15"/>
      <c r="J464" s="15"/>
      <c r="K464" s="15"/>
      <c r="L464" s="15"/>
      <c r="M464" s="15"/>
      <c r="N464" s="15"/>
      <c r="O464" s="15"/>
      <c r="P464" s="15"/>
      <c r="Q464" s="15"/>
      <c r="R464" s="15"/>
      <c r="S464" s="15"/>
      <c r="T464" s="15"/>
      <c r="U464" s="15"/>
      <c r="V464" s="3"/>
      <c r="W464" s="3"/>
      <c r="X464" s="3"/>
      <c r="Y464" s="3"/>
    </row>
    <row r="465" spans="5:25" customFormat="1" x14ac:dyDescent="0.25">
      <c r="E465" s="14" t="s">
        <v>40</v>
      </c>
      <c r="F465" s="15"/>
      <c r="G465" s="15"/>
      <c r="H465" s="15"/>
      <c r="I465" s="15"/>
      <c r="J465" s="15"/>
      <c r="K465" s="15"/>
      <c r="L465" s="15"/>
      <c r="M465" s="15"/>
      <c r="N465" s="15"/>
      <c r="O465" s="15"/>
      <c r="P465" s="15"/>
      <c r="Q465" s="15"/>
      <c r="R465" s="15"/>
      <c r="S465" s="15"/>
      <c r="T465" s="15"/>
      <c r="U465" s="15"/>
      <c r="V465" s="3"/>
      <c r="W465" s="3"/>
      <c r="X465" s="3"/>
      <c r="Y465" s="3"/>
    </row>
    <row r="466" spans="5:25" customFormat="1" x14ac:dyDescent="0.25">
      <c r="E466" s="14" t="s">
        <v>31</v>
      </c>
      <c r="F466" s="15"/>
      <c r="G466" s="15"/>
      <c r="H466" s="15"/>
      <c r="I466" s="15"/>
      <c r="J466" s="15"/>
      <c r="K466" s="15"/>
      <c r="L466" s="15"/>
      <c r="M466" s="15"/>
      <c r="N466" s="15"/>
      <c r="O466" s="15"/>
      <c r="P466" s="15"/>
      <c r="Q466" s="15"/>
      <c r="R466" s="15"/>
      <c r="S466" s="15"/>
      <c r="T466" s="15"/>
      <c r="U466" s="15"/>
      <c r="V466" s="3"/>
      <c r="W466" s="3"/>
      <c r="X466" s="3"/>
      <c r="Y466" s="3"/>
    </row>
    <row r="467" spans="5:25" customFormat="1" x14ac:dyDescent="0.25">
      <c r="E467" s="14" t="s">
        <v>1105</v>
      </c>
      <c r="F467" s="15"/>
      <c r="G467" s="15"/>
      <c r="H467" s="15"/>
      <c r="I467" s="15"/>
      <c r="J467" s="15"/>
      <c r="K467" s="15"/>
      <c r="L467" s="15"/>
      <c r="M467" s="15"/>
      <c r="N467" s="15"/>
      <c r="O467" s="15"/>
      <c r="P467" s="15"/>
      <c r="Q467" s="15"/>
      <c r="R467" s="15"/>
      <c r="S467" s="15"/>
      <c r="T467" s="15"/>
      <c r="U467" s="15"/>
      <c r="V467" s="3"/>
      <c r="W467" s="3"/>
      <c r="X467" s="3"/>
      <c r="Y467" s="3"/>
    </row>
    <row r="468" spans="5:25" customFormat="1" x14ac:dyDescent="0.25">
      <c r="E468" s="14" t="s">
        <v>1106</v>
      </c>
      <c r="F468" s="15"/>
      <c r="G468" s="15"/>
      <c r="H468" s="15"/>
      <c r="I468" s="15"/>
      <c r="J468" s="15"/>
      <c r="K468" s="15"/>
      <c r="L468" s="15"/>
      <c r="M468" s="15"/>
      <c r="N468" s="15"/>
      <c r="O468" s="15"/>
      <c r="P468" s="15"/>
      <c r="Q468" s="15"/>
      <c r="R468" s="15"/>
      <c r="S468" s="15"/>
      <c r="T468" s="15"/>
      <c r="U468" s="15"/>
      <c r="V468" s="3"/>
      <c r="W468" s="3"/>
      <c r="X468" s="3"/>
      <c r="Y468" s="3"/>
    </row>
    <row r="469" spans="5:25" customFormat="1" x14ac:dyDescent="0.25"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</row>
    <row r="470" spans="5:25" customFormat="1" x14ac:dyDescent="0.25">
      <c r="E470" s="16" t="s">
        <v>21</v>
      </c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</row>
    <row r="471" spans="5:25" customFormat="1" x14ac:dyDescent="0.25">
      <c r="E471" s="16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</row>
    <row r="472" spans="5:25" customFormat="1" x14ac:dyDescent="0.25">
      <c r="E472" s="16" t="s">
        <v>143</v>
      </c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</row>
    <row r="473" spans="5:25" customFormat="1" x14ac:dyDescent="0.25">
      <c r="E473" s="16" t="s">
        <v>22</v>
      </c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</row>
    <row r="474" spans="5:25" customFormat="1" x14ac:dyDescent="0.25">
      <c r="E474" s="16" t="s">
        <v>1113</v>
      </c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</row>
    <row r="475" spans="5:25" customFormat="1" x14ac:dyDescent="0.25">
      <c r="E475" s="16" t="s">
        <v>1129</v>
      </c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</row>
    <row r="476" spans="5:25" customFormat="1" x14ac:dyDescent="0.25">
      <c r="E476" s="16" t="s">
        <v>1110</v>
      </c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</row>
    <row r="477" spans="5:25" customFormat="1" x14ac:dyDescent="0.25">
      <c r="E477" s="16" t="s">
        <v>1111</v>
      </c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</row>
    <row r="478" spans="5:25" customFormat="1" x14ac:dyDescent="0.25">
      <c r="E478" s="16" t="s">
        <v>1112</v>
      </c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</row>
    <row r="479" spans="5:25" customFormat="1" x14ac:dyDescent="0.25">
      <c r="E479" s="16" t="s">
        <v>1114</v>
      </c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</row>
    <row r="480" spans="5:25" customFormat="1" x14ac:dyDescent="0.25">
      <c r="E480" s="16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</row>
    <row r="481" spans="5:25" customFormat="1" x14ac:dyDescent="0.25">
      <c r="E481" s="16" t="s">
        <v>27</v>
      </c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</row>
    <row r="482" spans="5:25" customFormat="1" x14ac:dyDescent="0.25">
      <c r="E482" s="16" t="s">
        <v>23</v>
      </c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</row>
    <row r="483" spans="5:25" customFormat="1" x14ac:dyDescent="0.25"/>
    <row r="484" spans="5:25" customFormat="1" x14ac:dyDescent="0.25">
      <c r="E484" s="2" t="s">
        <v>4</v>
      </c>
    </row>
    <row r="485" spans="5:25" customFormat="1" x14ac:dyDescent="0.25"/>
    <row r="486" spans="5:25" customFormat="1" x14ac:dyDescent="0.25"/>
    <row r="487" spans="5:25" customFormat="1" x14ac:dyDescent="0.25"/>
    <row r="488" spans="5:25" customFormat="1" x14ac:dyDescent="0.25"/>
    <row r="489" spans="5:25" customFormat="1" x14ac:dyDescent="0.25"/>
    <row r="490" spans="5:25" customFormat="1" x14ac:dyDescent="0.25"/>
    <row r="491" spans="5:25" customFormat="1" x14ac:dyDescent="0.25"/>
    <row r="492" spans="5:25" customFormat="1" x14ac:dyDescent="0.25"/>
    <row r="493" spans="5:25" customFormat="1" x14ac:dyDescent="0.25"/>
    <row r="494" spans="5:25" customFormat="1" x14ac:dyDescent="0.25"/>
    <row r="495" spans="5:25" customFormat="1" x14ac:dyDescent="0.25"/>
    <row r="496" spans="5:25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07" customFormat="1" x14ac:dyDescent="0.25"/>
    <row r="508" customFormat="1" x14ac:dyDescent="0.25"/>
    <row r="509" customFormat="1" x14ac:dyDescent="0.25"/>
    <row r="510" customFormat="1" x14ac:dyDescent="0.25"/>
    <row r="511" customFormat="1" x14ac:dyDescent="0.25"/>
    <row r="512" customFormat="1" x14ac:dyDescent="0.25"/>
    <row r="513" customFormat="1" x14ac:dyDescent="0.25"/>
    <row r="514" customFormat="1" x14ac:dyDescent="0.25"/>
    <row r="515" customFormat="1" x14ac:dyDescent="0.25"/>
    <row r="516" customFormat="1" x14ac:dyDescent="0.25"/>
    <row r="517" customFormat="1" x14ac:dyDescent="0.25"/>
    <row r="518" customFormat="1" x14ac:dyDescent="0.25"/>
    <row r="519" customFormat="1" x14ac:dyDescent="0.25"/>
    <row r="520" customFormat="1" x14ac:dyDescent="0.25"/>
    <row r="521" customFormat="1" x14ac:dyDescent="0.25"/>
    <row r="522" customFormat="1" x14ac:dyDescent="0.25"/>
    <row r="523" customFormat="1" x14ac:dyDescent="0.25"/>
    <row r="524" customFormat="1" x14ac:dyDescent="0.25"/>
    <row r="525" customFormat="1" x14ac:dyDescent="0.25"/>
    <row r="526" customFormat="1" x14ac:dyDescent="0.25"/>
    <row r="527" customFormat="1" x14ac:dyDescent="0.25"/>
    <row r="528" customFormat="1" x14ac:dyDescent="0.25"/>
    <row r="529" customFormat="1" x14ac:dyDescent="0.25"/>
    <row r="530" customFormat="1" x14ac:dyDescent="0.25"/>
    <row r="531" customFormat="1" x14ac:dyDescent="0.25"/>
    <row r="532" customFormat="1" x14ac:dyDescent="0.25"/>
    <row r="533" customFormat="1" x14ac:dyDescent="0.25"/>
    <row r="534" customFormat="1" x14ac:dyDescent="0.25"/>
    <row r="535" customFormat="1" x14ac:dyDescent="0.25"/>
    <row r="536" customFormat="1" x14ac:dyDescent="0.25"/>
    <row r="537" customFormat="1" x14ac:dyDescent="0.25"/>
    <row r="538" customFormat="1" x14ac:dyDescent="0.25"/>
    <row r="539" customFormat="1" x14ac:dyDescent="0.25"/>
    <row r="540" customFormat="1" x14ac:dyDescent="0.25"/>
    <row r="541" customFormat="1" x14ac:dyDescent="0.25"/>
    <row r="542" customFormat="1" x14ac:dyDescent="0.25"/>
    <row r="543" customFormat="1" x14ac:dyDescent="0.25"/>
    <row r="544" customFormat="1" x14ac:dyDescent="0.25"/>
    <row r="545" customFormat="1" x14ac:dyDescent="0.25"/>
    <row r="546" customFormat="1" x14ac:dyDescent="0.25"/>
    <row r="547" customFormat="1" x14ac:dyDescent="0.25"/>
    <row r="548" customFormat="1" x14ac:dyDescent="0.25"/>
    <row r="549" customFormat="1" x14ac:dyDescent="0.25"/>
    <row r="550" customFormat="1" x14ac:dyDescent="0.25"/>
    <row r="551" customFormat="1" x14ac:dyDescent="0.25"/>
    <row r="552" customFormat="1" x14ac:dyDescent="0.25"/>
    <row r="553" customFormat="1" x14ac:dyDescent="0.25"/>
    <row r="554" customFormat="1" x14ac:dyDescent="0.25"/>
    <row r="555" customFormat="1" x14ac:dyDescent="0.25"/>
    <row r="556" customFormat="1" x14ac:dyDescent="0.25"/>
    <row r="557" customFormat="1" x14ac:dyDescent="0.25"/>
    <row r="558" customFormat="1" x14ac:dyDescent="0.25"/>
    <row r="559" customFormat="1" x14ac:dyDescent="0.25"/>
    <row r="560" customFormat="1" x14ac:dyDescent="0.25"/>
    <row r="561" spans="5:5" customFormat="1" x14ac:dyDescent="0.25"/>
    <row r="562" spans="5:5" customFormat="1" x14ac:dyDescent="0.25"/>
    <row r="563" spans="5:5" customFormat="1" x14ac:dyDescent="0.25"/>
    <row r="564" spans="5:5" customFormat="1" x14ac:dyDescent="0.25"/>
    <row r="565" spans="5:5" customFormat="1" x14ac:dyDescent="0.25">
      <c r="E565" s="2" t="s">
        <v>5</v>
      </c>
    </row>
    <row r="566" spans="5:5" customFormat="1" x14ac:dyDescent="0.25"/>
    <row r="567" spans="5:5" customFormat="1" x14ac:dyDescent="0.25"/>
    <row r="568" spans="5:5" customFormat="1" x14ac:dyDescent="0.25"/>
    <row r="569" spans="5:5" customFormat="1" x14ac:dyDescent="0.25"/>
    <row r="570" spans="5:5" customFormat="1" x14ac:dyDescent="0.25"/>
    <row r="571" spans="5:5" customFormat="1" x14ac:dyDescent="0.25"/>
    <row r="572" spans="5:5" customFormat="1" x14ac:dyDescent="0.25"/>
    <row r="573" spans="5:5" customFormat="1" x14ac:dyDescent="0.25"/>
    <row r="574" spans="5:5" customFormat="1" x14ac:dyDescent="0.25"/>
    <row r="575" spans="5:5" customFormat="1" x14ac:dyDescent="0.25"/>
    <row r="576" spans="5:5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spans="5:5" customFormat="1" x14ac:dyDescent="0.25"/>
    <row r="642" spans="5:5" customFormat="1" x14ac:dyDescent="0.25"/>
    <row r="643" spans="5:5" customFormat="1" x14ac:dyDescent="0.25"/>
    <row r="644" spans="5:5" customFormat="1" x14ac:dyDescent="0.25"/>
    <row r="645" spans="5:5" customFormat="1" x14ac:dyDescent="0.25"/>
    <row r="646" spans="5:5" customFormat="1" x14ac:dyDescent="0.25">
      <c r="E646" s="21" t="s">
        <v>1130</v>
      </c>
    </row>
    <row r="647" spans="5:5" customFormat="1" x14ac:dyDescent="0.25">
      <c r="E647" t="s">
        <v>1131</v>
      </c>
    </row>
    <row r="648" spans="5:5" customFormat="1" x14ac:dyDescent="0.25"/>
    <row r="649" spans="5:5" customFormat="1" x14ac:dyDescent="0.25"/>
    <row r="650" spans="5:5" customFormat="1" x14ac:dyDescent="0.25"/>
    <row r="651" spans="5:5" customFormat="1" x14ac:dyDescent="0.25"/>
    <row r="652" spans="5:5" customFormat="1" x14ac:dyDescent="0.25"/>
    <row r="653" spans="5:5" customFormat="1" x14ac:dyDescent="0.25"/>
    <row r="654" spans="5:5" customFormat="1" x14ac:dyDescent="0.25"/>
    <row r="655" spans="5:5" customFormat="1" x14ac:dyDescent="0.25"/>
    <row r="656" spans="5:5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spans="3:3" customFormat="1" x14ac:dyDescent="0.25"/>
    <row r="677" spans="3:3" x14ac:dyDescent="0.25">
      <c r="C677" s="4">
        <v>0</v>
      </c>
    </row>
  </sheetData>
  <hyperlinks>
    <hyperlink ref="E391" r:id="rId1" display="https://teams.microsoft.com/l/message/19:6591ef35-3cc7-49cb-8f66-b0a6ffed7230_c869a345-f176-4ecc-a5d1-ed669c946231@unq.gbl.spaces/1729052627510?context=%7B%22contextType%22%3A%22chat%22%7D" xr:uid="{8B3E779D-113C-4B22-A836-15A6DCDEBDCE}"/>
    <hyperlink ref="E646" r:id="rId2" display="https://teams.microsoft.com/l/message/19:09c8da91-78a0-4a77-9e47-0ae891441106_c869a345-f176-4ecc-a5d1-ed669c946231@unq.gbl.spaces/1729060743181?context=%7B%22contextType%22%3A%22chat%22%7D" xr:uid="{54587032-C49D-4BE8-A23B-F43ED5C8D285}"/>
    <hyperlink ref="E411" r:id="rId3" display="https://teams.microsoft.com/l/message/19:09c8da91-78a0-4a77-9e47-0ae891441106_c869a345-f176-4ecc-a5d1-ed669c946231@unq.gbl.spaces/1729060148564?context=%7B%22contextType%22%3A%22chat%22%7D" xr:uid="{6A43675C-8F37-4209-B7F2-0B90DFA4D44A}"/>
    <hyperlink ref="E75" r:id="rId4" display="https://teams.microsoft.com/l/message/19:0b5e004b-7a59-43b4-8530-91bb9c469331_c869a345-f176-4ecc-a5d1-ed669c946231@unq.gbl.spaces/1729066615742?context=%7B%22contextType%22%3A%22chat%22%7D" xr:uid="{DFE84A00-E5D5-473E-AA11-AE2958A6B963}"/>
  </hyperlinks>
  <pageMargins left="0.7" right="0.7" top="0.75" bottom="0.75" header="0.3" footer="0.3"/>
  <drawing r:id="rId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37998-D0E3-4AFB-9087-4D09118D6859}">
  <dimension ref="B2:BO1093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1136</v>
      </c>
    </row>
    <row r="4" spans="2:5" x14ac:dyDescent="0.25">
      <c r="C4" s="20">
        <v>0</v>
      </c>
      <c r="E4" s="1" t="s">
        <v>1097</v>
      </c>
    </row>
    <row r="5" spans="2:5" x14ac:dyDescent="0.25">
      <c r="E5" s="1" t="s">
        <v>360</v>
      </c>
    </row>
    <row r="7" spans="2:5" x14ac:dyDescent="0.25">
      <c r="E7" s="21" t="s">
        <v>1117</v>
      </c>
    </row>
    <row r="8" spans="2:5" x14ac:dyDescent="0.25">
      <c r="E8" t="s">
        <v>1118</v>
      </c>
    </row>
    <row r="9" spans="2:5" x14ac:dyDescent="0.25">
      <c r="E9"/>
    </row>
    <row r="26" spans="5:33" x14ac:dyDescent="0.25">
      <c r="E26" s="3" t="s">
        <v>24</v>
      </c>
    </row>
    <row r="27" spans="5:33" x14ac:dyDescent="0.25">
      <c r="E27" s="2" t="s">
        <v>361</v>
      </c>
    </row>
    <row r="29" spans="5:33" x14ac:dyDescent="0.25">
      <c r="E29" s="3" t="s">
        <v>1121</v>
      </c>
    </row>
    <row r="30" spans="5:33" x14ac:dyDescent="0.25">
      <c r="E30" s="2" t="s">
        <v>1119</v>
      </c>
    </row>
    <row r="32" spans="5:33" x14ac:dyDescent="0.25">
      <c r="E32" s="14" t="s">
        <v>2</v>
      </c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</row>
    <row r="33" spans="5:33" x14ac:dyDescent="0.25">
      <c r="E33" s="14" t="s">
        <v>1120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F33" s="15"/>
      <c r="AG33" s="15"/>
    </row>
    <row r="34" spans="5:33" x14ac:dyDescent="0.25">
      <c r="E34" s="14" t="s">
        <v>43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F34" s="15"/>
      <c r="AG34" s="15"/>
    </row>
    <row r="35" spans="5:33" x14ac:dyDescent="0.25">
      <c r="E35" s="14" t="s">
        <v>179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</row>
    <row r="36" spans="5:33" x14ac:dyDescent="0.25">
      <c r="E36" s="14" t="s">
        <v>1122</v>
      </c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  <c r="AF36" s="15"/>
      <c r="AG36" s="15"/>
    </row>
    <row r="37" spans="5:33" x14ac:dyDescent="0.25">
      <c r="E37" s="14" t="s">
        <v>83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  <c r="AB37" s="15"/>
      <c r="AC37" s="15"/>
      <c r="AD37" s="15"/>
      <c r="AE37" s="15"/>
      <c r="AF37" s="15"/>
      <c r="AG37" s="15"/>
    </row>
    <row r="38" spans="5:33" x14ac:dyDescent="0.25">
      <c r="E38" s="14" t="s">
        <v>1123</v>
      </c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</row>
    <row r="39" spans="5:33" x14ac:dyDescent="0.25">
      <c r="E39" s="14" t="s">
        <v>1128</v>
      </c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</row>
    <row r="41" spans="5:33" x14ac:dyDescent="0.25">
      <c r="E41" s="16" t="s">
        <v>21</v>
      </c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7"/>
      <c r="AB41" s="17"/>
      <c r="AC41" s="17"/>
      <c r="AD41" s="17"/>
      <c r="AE41" s="17"/>
      <c r="AF41" s="17"/>
    </row>
    <row r="42" spans="5:33" x14ac:dyDescent="0.25">
      <c r="E42" s="16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7"/>
      <c r="AB42" s="17"/>
      <c r="AC42" s="17"/>
      <c r="AD42" s="17"/>
      <c r="AE42" s="17"/>
      <c r="AF42" s="17"/>
    </row>
    <row r="43" spans="5:33" x14ac:dyDescent="0.25">
      <c r="E43" s="16" t="s">
        <v>1124</v>
      </c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  <c r="AA43" s="17"/>
      <c r="AB43" s="17"/>
      <c r="AC43" s="17"/>
      <c r="AD43" s="17"/>
      <c r="AE43" s="17"/>
      <c r="AF43" s="17"/>
    </row>
    <row r="44" spans="5:33" x14ac:dyDescent="0.25">
      <c r="E44" s="16" t="s">
        <v>22</v>
      </c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  <c r="AB44" s="17"/>
      <c r="AC44" s="17"/>
      <c r="AD44" s="17"/>
      <c r="AE44" s="17"/>
      <c r="AF44" s="17"/>
    </row>
    <row r="45" spans="5:33" x14ac:dyDescent="0.25">
      <c r="E45" s="16" t="s">
        <v>1125</v>
      </c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  <c r="AA45" s="17"/>
      <c r="AB45" s="17"/>
      <c r="AC45" s="17"/>
      <c r="AD45" s="17"/>
      <c r="AE45" s="17"/>
      <c r="AF45" s="17"/>
    </row>
    <row r="46" spans="5:33" x14ac:dyDescent="0.25">
      <c r="E46" s="16" t="s">
        <v>1126</v>
      </c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  <c r="AA46" s="17"/>
      <c r="AB46" s="17"/>
      <c r="AC46" s="17"/>
      <c r="AD46" s="17"/>
      <c r="AE46" s="17"/>
      <c r="AF46" s="17"/>
    </row>
    <row r="47" spans="5:33" x14ac:dyDescent="0.25">
      <c r="E47" s="16" t="s">
        <v>1127</v>
      </c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7"/>
      <c r="AB47" s="17"/>
      <c r="AC47" s="17"/>
      <c r="AD47" s="17"/>
      <c r="AE47" s="17"/>
      <c r="AF47" s="17"/>
    </row>
    <row r="48" spans="5:33" x14ac:dyDescent="0.25">
      <c r="E48" s="16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7"/>
      <c r="AB48" s="17"/>
      <c r="AC48" s="17"/>
      <c r="AD48" s="17"/>
      <c r="AE48" s="17"/>
      <c r="AF48" s="17"/>
    </row>
    <row r="49" spans="5:32" x14ac:dyDescent="0.25">
      <c r="E49" s="16" t="s">
        <v>27</v>
      </c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7"/>
      <c r="AB49" s="17"/>
      <c r="AC49" s="17"/>
      <c r="AD49" s="17"/>
      <c r="AE49" s="17"/>
      <c r="AF49" s="17"/>
    </row>
    <row r="50" spans="5:32" x14ac:dyDescent="0.25">
      <c r="E50" s="16" t="s">
        <v>23</v>
      </c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7"/>
      <c r="AC50" s="17"/>
      <c r="AD50" s="17"/>
      <c r="AE50" s="17"/>
      <c r="AF50" s="17"/>
    </row>
    <row r="52" spans="5:32" x14ac:dyDescent="0.25">
      <c r="E52" s="1" t="s">
        <v>4</v>
      </c>
    </row>
    <row r="197" spans="5:5" x14ac:dyDescent="0.25">
      <c r="E197" s="1" t="s">
        <v>5</v>
      </c>
    </row>
    <row r="341" spans="5:5" customFormat="1" x14ac:dyDescent="0.25">
      <c r="E341" s="1" t="s">
        <v>1136</v>
      </c>
    </row>
    <row r="342" spans="5:5" customFormat="1" x14ac:dyDescent="0.25"/>
    <row r="343" spans="5:5" customFormat="1" x14ac:dyDescent="0.25">
      <c r="E343" s="21" t="s">
        <v>1138</v>
      </c>
    </row>
    <row r="344" spans="5:5" customFormat="1" x14ac:dyDescent="0.25">
      <c r="E344" t="s">
        <v>1139</v>
      </c>
    </row>
    <row r="345" spans="5:5" customFormat="1" x14ac:dyDescent="0.25"/>
    <row r="346" spans="5:5" customFormat="1" x14ac:dyDescent="0.25"/>
    <row r="347" spans="5:5" customFormat="1" x14ac:dyDescent="0.25"/>
    <row r="348" spans="5:5" customFormat="1" x14ac:dyDescent="0.25"/>
    <row r="349" spans="5:5" customFormat="1" x14ac:dyDescent="0.25"/>
    <row r="350" spans="5:5" customFormat="1" x14ac:dyDescent="0.25"/>
    <row r="351" spans="5:5" customFormat="1" x14ac:dyDescent="0.25"/>
    <row r="352" spans="5:5" customFormat="1" x14ac:dyDescent="0.25"/>
    <row r="353" spans="41:41" customFormat="1" x14ac:dyDescent="0.25"/>
    <row r="354" spans="41:41" customFormat="1" x14ac:dyDescent="0.25"/>
    <row r="355" spans="41:41" customFormat="1" x14ac:dyDescent="0.25"/>
    <row r="356" spans="41:41" customFormat="1" x14ac:dyDescent="0.25"/>
    <row r="357" spans="41:41" customFormat="1" x14ac:dyDescent="0.25">
      <c r="AO357" s="3"/>
    </row>
    <row r="358" spans="41:41" customFormat="1" x14ac:dyDescent="0.25">
      <c r="AO358" s="3"/>
    </row>
    <row r="359" spans="41:41" customFormat="1" x14ac:dyDescent="0.25"/>
    <row r="360" spans="41:41" customFormat="1" x14ac:dyDescent="0.25"/>
    <row r="361" spans="41:41" customFormat="1" x14ac:dyDescent="0.25"/>
    <row r="362" spans="41:41" customFormat="1" x14ac:dyDescent="0.25"/>
    <row r="363" spans="41:41" customFormat="1" x14ac:dyDescent="0.25"/>
    <row r="364" spans="41:41" customFormat="1" x14ac:dyDescent="0.25"/>
    <row r="365" spans="41:41" customFormat="1" x14ac:dyDescent="0.25"/>
    <row r="366" spans="41:41" customFormat="1" x14ac:dyDescent="0.25"/>
    <row r="367" spans="41:41" customFormat="1" x14ac:dyDescent="0.25"/>
    <row r="368" spans="41:41" customFormat="1" x14ac:dyDescent="0.25"/>
    <row r="369" spans="5:65" customFormat="1" x14ac:dyDescent="0.25"/>
    <row r="370" spans="5:65" x14ac:dyDescent="0.25">
      <c r="E370" s="14" t="s">
        <v>2</v>
      </c>
      <c r="F370" s="15"/>
      <c r="G370" s="15"/>
      <c r="H370" s="15"/>
      <c r="I370" s="15"/>
      <c r="J370" s="15"/>
      <c r="K370" s="15"/>
      <c r="L370" s="15"/>
      <c r="M370" s="15"/>
      <c r="N370" s="15"/>
      <c r="O370" s="15"/>
      <c r="P370" s="15"/>
      <c r="Q370" s="15"/>
      <c r="R370" s="15"/>
      <c r="S370" s="15"/>
      <c r="T370" s="15"/>
      <c r="U370" s="15"/>
      <c r="V370" s="15"/>
      <c r="W370" s="15"/>
      <c r="X370" s="15"/>
      <c r="Y370" s="15"/>
      <c r="Z370" s="15"/>
      <c r="AA370" s="15"/>
      <c r="AB370" s="15"/>
      <c r="AC370" s="15"/>
      <c r="AD370" s="15"/>
      <c r="AE370" s="15"/>
      <c r="AF370" s="15"/>
      <c r="AG370" s="15"/>
    </row>
    <row r="371" spans="5:65" x14ac:dyDescent="0.25">
      <c r="E371" s="14" t="s">
        <v>1120</v>
      </c>
      <c r="F371" s="15"/>
      <c r="G371" s="15"/>
      <c r="H371" s="15"/>
      <c r="I371" s="15"/>
      <c r="J371" s="15"/>
      <c r="K371" s="15"/>
      <c r="L371" s="15"/>
      <c r="M371" s="15"/>
      <c r="N371" s="15"/>
      <c r="O371" s="15"/>
      <c r="P371" s="15"/>
      <c r="Q371" s="15"/>
      <c r="R371" s="15"/>
      <c r="S371" s="15"/>
      <c r="T371" s="15"/>
      <c r="U371" s="15"/>
      <c r="V371" s="15"/>
      <c r="W371" s="15"/>
      <c r="X371" s="15"/>
      <c r="Y371" s="15"/>
      <c r="Z371" s="15"/>
      <c r="AA371" s="15"/>
      <c r="AB371" s="15"/>
      <c r="AC371" s="15"/>
      <c r="AD371" s="15"/>
      <c r="AE371" s="15"/>
      <c r="AF371" s="15"/>
      <c r="AG371" s="15"/>
    </row>
    <row r="372" spans="5:65" x14ac:dyDescent="0.25">
      <c r="E372" s="14" t="s">
        <v>43</v>
      </c>
      <c r="F372" s="15"/>
      <c r="G372" s="15"/>
      <c r="H372" s="15"/>
      <c r="I372" s="15"/>
      <c r="J372" s="15"/>
      <c r="K372" s="15"/>
      <c r="L372" s="15"/>
      <c r="M372" s="15"/>
      <c r="N372" s="15"/>
      <c r="O372" s="15"/>
      <c r="P372" s="15"/>
      <c r="Q372" s="15"/>
      <c r="R372" s="15"/>
      <c r="S372" s="15"/>
      <c r="T372" s="15"/>
      <c r="U372" s="15"/>
      <c r="V372" s="15"/>
      <c r="W372" s="15"/>
      <c r="X372" s="15"/>
      <c r="Y372" s="15"/>
      <c r="Z372" s="15"/>
      <c r="AA372" s="15"/>
      <c r="AB372" s="15"/>
      <c r="AC372" s="15"/>
      <c r="AD372" s="15"/>
      <c r="AE372" s="15"/>
      <c r="AF372" s="15"/>
      <c r="AG372" s="15"/>
    </row>
    <row r="373" spans="5:65" x14ac:dyDescent="0.25">
      <c r="E373" s="14" t="s">
        <v>179</v>
      </c>
      <c r="F373" s="15"/>
      <c r="G373" s="15"/>
      <c r="H373" s="15"/>
      <c r="I373" s="15"/>
      <c r="J373" s="15"/>
      <c r="K373" s="15"/>
      <c r="L373" s="15"/>
      <c r="M373" s="15"/>
      <c r="N373" s="15"/>
      <c r="O373" s="15"/>
      <c r="P373" s="15"/>
      <c r="Q373" s="15"/>
      <c r="R373" s="15"/>
      <c r="S373" s="15"/>
      <c r="T373" s="15"/>
      <c r="U373" s="15"/>
      <c r="V373" s="15"/>
      <c r="W373" s="15"/>
      <c r="X373" s="15"/>
      <c r="Y373" s="15"/>
      <c r="Z373" s="15"/>
      <c r="AA373" s="15"/>
      <c r="AB373" s="15"/>
      <c r="AC373" s="15"/>
      <c r="AD373" s="15"/>
      <c r="AE373" s="15"/>
      <c r="AF373" s="15"/>
      <c r="AG373" s="15"/>
    </row>
    <row r="374" spans="5:65" x14ac:dyDescent="0.25">
      <c r="E374" s="14" t="s">
        <v>1122</v>
      </c>
      <c r="F374" s="15"/>
      <c r="G374" s="15"/>
      <c r="H374" s="15"/>
      <c r="I374" s="15"/>
      <c r="J374" s="15"/>
      <c r="K374" s="15"/>
      <c r="L374" s="15"/>
      <c r="M374" s="15"/>
      <c r="N374" s="15"/>
      <c r="O374" s="15"/>
      <c r="P374" s="15"/>
      <c r="Q374" s="15"/>
      <c r="R374" s="15"/>
      <c r="S374" s="15"/>
      <c r="T374" s="15"/>
      <c r="U374" s="15"/>
      <c r="V374" s="15"/>
      <c r="W374" s="15"/>
      <c r="X374" s="15"/>
      <c r="Y374" s="15"/>
      <c r="Z374" s="15"/>
      <c r="AA374" s="15"/>
      <c r="AB374" s="15"/>
      <c r="AC374" s="15"/>
      <c r="AD374" s="15"/>
      <c r="AE374" s="15"/>
      <c r="AF374" s="15"/>
      <c r="AG374" s="15"/>
    </row>
    <row r="375" spans="5:65" x14ac:dyDescent="0.25">
      <c r="E375" s="14" t="s">
        <v>83</v>
      </c>
      <c r="F375" s="15"/>
      <c r="G375" s="15"/>
      <c r="H375" s="15"/>
      <c r="I375" s="15"/>
      <c r="J375" s="15"/>
      <c r="K375" s="15"/>
      <c r="L375" s="15"/>
      <c r="M375" s="15"/>
      <c r="N375" s="15"/>
      <c r="O375" s="15"/>
      <c r="P375" s="15"/>
      <c r="Q375" s="15"/>
      <c r="R375" s="15"/>
      <c r="S375" s="15"/>
      <c r="T375" s="15"/>
      <c r="U375" s="15"/>
      <c r="V375" s="15"/>
      <c r="W375" s="15"/>
      <c r="X375" s="15"/>
      <c r="Y375" s="15"/>
      <c r="Z375" s="15"/>
      <c r="AA375" s="15"/>
      <c r="AB375" s="15"/>
      <c r="AC375" s="15"/>
      <c r="AD375" s="15"/>
      <c r="AE375" s="15"/>
      <c r="AF375" s="15"/>
      <c r="AG375" s="15"/>
    </row>
    <row r="376" spans="5:65" x14ac:dyDescent="0.25">
      <c r="E376" s="14" t="s">
        <v>1123</v>
      </c>
      <c r="F376" s="15"/>
      <c r="G376" s="15"/>
      <c r="H376" s="15"/>
      <c r="I376" s="15"/>
      <c r="J376" s="15"/>
      <c r="K376" s="15"/>
      <c r="L376" s="15"/>
      <c r="M376" s="15"/>
      <c r="N376" s="15"/>
      <c r="O376" s="15"/>
      <c r="P376" s="15"/>
      <c r="Q376" s="15"/>
      <c r="R376" s="15"/>
      <c r="S376" s="15"/>
      <c r="T376" s="15"/>
      <c r="U376" s="15"/>
      <c r="V376" s="15"/>
      <c r="W376" s="15"/>
      <c r="X376" s="15"/>
      <c r="Y376" s="15"/>
      <c r="Z376" s="15"/>
      <c r="AA376" s="15"/>
      <c r="AB376" s="15"/>
      <c r="AC376" s="15"/>
      <c r="AD376" s="15"/>
      <c r="AE376" s="15"/>
      <c r="AF376" s="15"/>
      <c r="AG376" s="15"/>
    </row>
    <row r="377" spans="5:65" x14ac:dyDescent="0.25">
      <c r="E377" s="14" t="s">
        <v>1128</v>
      </c>
      <c r="F377" s="15"/>
      <c r="G377" s="15"/>
      <c r="H377" s="15"/>
      <c r="I377" s="15"/>
      <c r="J377" s="15"/>
      <c r="K377" s="15"/>
      <c r="L377" s="15"/>
      <c r="M377" s="15"/>
      <c r="N377" s="15"/>
      <c r="O377" s="15"/>
      <c r="P377" s="15"/>
      <c r="Q377" s="15"/>
      <c r="R377" s="15"/>
      <c r="S377" s="15"/>
      <c r="T377" s="15"/>
      <c r="U377" s="15"/>
      <c r="V377" s="15"/>
      <c r="W377" s="15"/>
      <c r="X377" s="15"/>
      <c r="Y377" s="15"/>
      <c r="Z377" s="15"/>
      <c r="AA377" s="15"/>
      <c r="AB377" s="15"/>
      <c r="AC377" s="15"/>
      <c r="AD377" s="15"/>
      <c r="AE377" s="15"/>
      <c r="AF377" s="15"/>
      <c r="AG377" s="15"/>
    </row>
    <row r="379" spans="5:65" x14ac:dyDescent="0.25">
      <c r="E379" s="16" t="s">
        <v>21</v>
      </c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  <c r="AA379" s="17"/>
      <c r="AB379" s="17"/>
      <c r="AC379" s="17"/>
      <c r="AD379" s="17"/>
      <c r="AE379" s="17"/>
      <c r="AF379" s="17"/>
      <c r="AL379" s="16" t="s">
        <v>21</v>
      </c>
      <c r="AM379" s="17"/>
      <c r="AN379" s="17"/>
      <c r="AO379" s="17"/>
      <c r="AP379" s="17"/>
      <c r="AQ379" s="17"/>
      <c r="AR379" s="17"/>
      <c r="AS379" s="17"/>
      <c r="AT379" s="17"/>
      <c r="AU379" s="17"/>
      <c r="AV379" s="17"/>
      <c r="AW379" s="17"/>
      <c r="AX379" s="17"/>
      <c r="AY379" s="17"/>
      <c r="AZ379" s="17"/>
      <c r="BA379" s="17"/>
      <c r="BB379" s="17"/>
      <c r="BC379" s="17"/>
      <c r="BD379" s="17"/>
      <c r="BE379" s="17"/>
      <c r="BF379" s="17"/>
      <c r="BG379" s="17"/>
      <c r="BH379" s="17"/>
      <c r="BI379" s="17"/>
      <c r="BJ379" s="17"/>
      <c r="BK379" s="17"/>
      <c r="BL379" s="17"/>
      <c r="BM379" s="17"/>
    </row>
    <row r="380" spans="5:65" x14ac:dyDescent="0.25">
      <c r="E380" s="16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  <c r="AA380" s="17"/>
      <c r="AB380" s="17"/>
      <c r="AC380" s="17"/>
      <c r="AD380" s="17"/>
      <c r="AE380" s="17"/>
      <c r="AF380" s="17"/>
      <c r="AL380" s="16"/>
      <c r="AM380" s="17"/>
      <c r="AN380" s="17"/>
      <c r="AO380" s="17"/>
      <c r="AP380" s="17"/>
      <c r="AQ380" s="17"/>
      <c r="AR380" s="17"/>
      <c r="AS380" s="17"/>
      <c r="AT380" s="17"/>
      <c r="AU380" s="17"/>
      <c r="AV380" s="17"/>
      <c r="AW380" s="17"/>
      <c r="AX380" s="17"/>
      <c r="AY380" s="17"/>
      <c r="AZ380" s="17"/>
      <c r="BA380" s="17"/>
      <c r="BB380" s="17"/>
      <c r="BC380" s="17"/>
      <c r="BD380" s="17"/>
      <c r="BE380" s="17"/>
      <c r="BF380" s="17"/>
      <c r="BG380" s="17"/>
      <c r="BH380" s="17"/>
      <c r="BI380" s="17"/>
      <c r="BJ380" s="17"/>
      <c r="BK380" s="17"/>
      <c r="BL380" s="17"/>
      <c r="BM380" s="17"/>
    </row>
    <row r="381" spans="5:65" x14ac:dyDescent="0.25">
      <c r="E381" s="16" t="s">
        <v>1124</v>
      </c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  <c r="AA381" s="17"/>
      <c r="AB381" s="17"/>
      <c r="AC381" s="17"/>
      <c r="AD381" s="17"/>
      <c r="AE381" s="17"/>
      <c r="AF381" s="17"/>
      <c r="AL381" s="16" t="s">
        <v>1124</v>
      </c>
      <c r="AM381" s="17"/>
      <c r="AN381" s="17"/>
      <c r="AO381" s="17"/>
      <c r="AP381" s="17"/>
      <c r="AQ381" s="17"/>
      <c r="AR381" s="17"/>
      <c r="AS381" s="17"/>
      <c r="AT381" s="17"/>
      <c r="AU381" s="17"/>
      <c r="AV381" s="17"/>
      <c r="AW381" s="17"/>
      <c r="AX381" s="17"/>
      <c r="AY381" s="17"/>
      <c r="AZ381" s="17"/>
      <c r="BA381" s="17"/>
      <c r="BB381" s="17"/>
      <c r="BC381" s="17"/>
      <c r="BD381" s="17"/>
      <c r="BE381" s="17"/>
      <c r="BF381" s="17"/>
      <c r="BG381" s="17"/>
      <c r="BH381" s="17"/>
      <c r="BI381" s="17"/>
      <c r="BJ381" s="17"/>
      <c r="BK381" s="17"/>
      <c r="BL381" s="17"/>
      <c r="BM381" s="17"/>
    </row>
    <row r="382" spans="5:65" x14ac:dyDescent="0.25">
      <c r="E382" s="16" t="s">
        <v>22</v>
      </c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  <c r="AA382" s="17"/>
      <c r="AB382" s="17"/>
      <c r="AC382" s="17"/>
      <c r="AD382" s="17"/>
      <c r="AE382" s="17"/>
      <c r="AF382" s="17"/>
      <c r="AL382" s="16" t="s">
        <v>22</v>
      </c>
      <c r="AM382" s="17"/>
      <c r="AN382" s="17"/>
      <c r="AO382" s="17"/>
      <c r="AP382" s="17"/>
      <c r="AQ382" s="17"/>
      <c r="AR382" s="17"/>
      <c r="AS382" s="17"/>
      <c r="AT382" s="17"/>
      <c r="AU382" s="17"/>
      <c r="AV382" s="17"/>
      <c r="AW382" s="17"/>
      <c r="AX382" s="17"/>
      <c r="AY382" s="17"/>
      <c r="AZ382" s="17"/>
      <c r="BA382" s="17"/>
      <c r="BB382" s="17"/>
      <c r="BC382" s="17"/>
      <c r="BD382" s="17"/>
      <c r="BE382" s="17"/>
      <c r="BF382" s="17"/>
      <c r="BG382" s="17"/>
      <c r="BH382" s="17"/>
      <c r="BI382" s="17"/>
      <c r="BJ382" s="17"/>
      <c r="BK382" s="17"/>
      <c r="BL382" s="17"/>
      <c r="BM382" s="17"/>
    </row>
    <row r="383" spans="5:65" x14ac:dyDescent="0.25">
      <c r="E383" s="16" t="s">
        <v>1125</v>
      </c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  <c r="AA383" s="17"/>
      <c r="AB383" s="17"/>
      <c r="AC383" s="17"/>
      <c r="AD383" s="17"/>
      <c r="AE383" s="17"/>
      <c r="AF383" s="17"/>
      <c r="AL383" s="16" t="s">
        <v>1140</v>
      </c>
      <c r="AM383" s="17"/>
      <c r="AN383" s="17"/>
      <c r="AO383" s="17"/>
      <c r="AP383" s="17"/>
      <c r="AQ383" s="17"/>
      <c r="AR383" s="17"/>
      <c r="AS383" s="17"/>
      <c r="AT383" s="17"/>
      <c r="AU383" s="17"/>
      <c r="AV383" s="17"/>
      <c r="AW383" s="17"/>
      <c r="AX383" s="17"/>
      <c r="AY383" s="17"/>
      <c r="AZ383" s="17"/>
      <c r="BA383" s="17"/>
      <c r="BB383" s="17"/>
      <c r="BC383" s="17"/>
      <c r="BD383" s="17"/>
      <c r="BE383" s="17"/>
      <c r="BF383" s="17"/>
      <c r="BG383" s="17"/>
      <c r="BH383" s="17"/>
      <c r="BI383" s="17"/>
      <c r="BJ383" s="17"/>
      <c r="BK383" s="17"/>
      <c r="BL383" s="17"/>
      <c r="BM383" s="17"/>
    </row>
    <row r="384" spans="5:65" x14ac:dyDescent="0.25">
      <c r="E384" s="16" t="s">
        <v>1126</v>
      </c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  <c r="AA384" s="17"/>
      <c r="AB384" s="17"/>
      <c r="AC384" s="17"/>
      <c r="AD384" s="17"/>
      <c r="AE384" s="17"/>
      <c r="AF384" s="17"/>
      <c r="AL384" s="16" t="s">
        <v>1126</v>
      </c>
      <c r="AM384" s="17"/>
      <c r="AN384" s="17"/>
      <c r="AO384" s="17"/>
      <c r="AP384" s="17"/>
      <c r="AQ384" s="17"/>
      <c r="AR384" s="17"/>
      <c r="AS384" s="17"/>
      <c r="AT384" s="17"/>
      <c r="AU384" s="17"/>
      <c r="AV384" s="17"/>
      <c r="AW384" s="17"/>
      <c r="AX384" s="17"/>
      <c r="AY384" s="17"/>
      <c r="AZ384" s="17"/>
      <c r="BA384" s="17"/>
      <c r="BB384" s="17"/>
      <c r="BC384" s="17"/>
      <c r="BD384" s="17"/>
      <c r="BE384" s="17"/>
      <c r="BF384" s="17"/>
      <c r="BG384" s="17"/>
      <c r="BH384" s="17"/>
      <c r="BI384" s="17"/>
      <c r="BJ384" s="17"/>
      <c r="BK384" s="17"/>
      <c r="BL384" s="17"/>
      <c r="BM384" s="17"/>
    </row>
    <row r="385" spans="5:65" x14ac:dyDescent="0.25">
      <c r="E385" s="16" t="s">
        <v>1127</v>
      </c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  <c r="AA385" s="17"/>
      <c r="AB385" s="17"/>
      <c r="AC385" s="17"/>
      <c r="AD385" s="17"/>
      <c r="AE385" s="17"/>
      <c r="AF385" s="17"/>
      <c r="AL385" s="16" t="s">
        <v>1127</v>
      </c>
      <c r="AM385" s="17"/>
      <c r="AN385" s="17"/>
      <c r="AO385" s="17"/>
      <c r="AP385" s="17"/>
      <c r="AQ385" s="17"/>
      <c r="AR385" s="17"/>
      <c r="AS385" s="17"/>
      <c r="AT385" s="17"/>
      <c r="AU385" s="17"/>
      <c r="AV385" s="17"/>
      <c r="AW385" s="17"/>
      <c r="AX385" s="17"/>
      <c r="AY385" s="17"/>
      <c r="AZ385" s="17"/>
      <c r="BA385" s="17"/>
      <c r="BB385" s="17"/>
      <c r="BC385" s="17"/>
      <c r="BD385" s="17"/>
      <c r="BE385" s="17"/>
      <c r="BF385" s="17"/>
      <c r="BG385" s="17"/>
      <c r="BH385" s="17"/>
      <c r="BI385" s="17"/>
      <c r="BJ385" s="17"/>
      <c r="BK385" s="17"/>
      <c r="BL385" s="17"/>
      <c r="BM385" s="17"/>
    </row>
    <row r="386" spans="5:65" x14ac:dyDescent="0.25">
      <c r="E386" s="16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  <c r="AA386" s="17"/>
      <c r="AB386" s="17"/>
      <c r="AC386" s="17"/>
      <c r="AD386" s="17"/>
      <c r="AE386" s="17"/>
      <c r="AF386" s="17"/>
      <c r="AL386" s="16"/>
      <c r="AM386" s="17"/>
      <c r="AN386" s="17"/>
      <c r="AO386" s="17"/>
      <c r="AP386" s="17"/>
      <c r="AQ386" s="17"/>
      <c r="AR386" s="17"/>
      <c r="AS386" s="17"/>
      <c r="AT386" s="17"/>
      <c r="AU386" s="17"/>
      <c r="AV386" s="17"/>
      <c r="AW386" s="17"/>
      <c r="AX386" s="17"/>
      <c r="AY386" s="17"/>
      <c r="AZ386" s="17"/>
      <c r="BA386" s="17"/>
      <c r="BB386" s="17"/>
      <c r="BC386" s="17"/>
      <c r="BD386" s="17"/>
      <c r="BE386" s="17"/>
      <c r="BF386" s="17"/>
      <c r="BG386" s="17"/>
      <c r="BH386" s="17"/>
      <c r="BI386" s="17"/>
      <c r="BJ386" s="17"/>
      <c r="BK386" s="17"/>
      <c r="BL386" s="17"/>
      <c r="BM386" s="17"/>
    </row>
    <row r="387" spans="5:65" x14ac:dyDescent="0.25">
      <c r="E387" s="16" t="s">
        <v>27</v>
      </c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  <c r="AA387" s="17"/>
      <c r="AB387" s="17"/>
      <c r="AC387" s="17"/>
      <c r="AD387" s="17"/>
      <c r="AE387" s="17"/>
      <c r="AF387" s="17"/>
      <c r="AL387" s="16" t="s">
        <v>27</v>
      </c>
      <c r="AM387" s="17"/>
      <c r="AN387" s="17"/>
      <c r="AO387" s="17"/>
      <c r="AP387" s="17"/>
      <c r="AQ387" s="17"/>
      <c r="AR387" s="17"/>
      <c r="AS387" s="17"/>
      <c r="AT387" s="17"/>
      <c r="AU387" s="17"/>
      <c r="AV387" s="17"/>
      <c r="AW387" s="17"/>
      <c r="AX387" s="17"/>
      <c r="AY387" s="17"/>
      <c r="AZ387" s="17"/>
      <c r="BA387" s="17"/>
      <c r="BB387" s="17"/>
      <c r="BC387" s="17"/>
      <c r="BD387" s="17"/>
      <c r="BE387" s="17"/>
      <c r="BF387" s="17"/>
      <c r="BG387" s="17"/>
      <c r="BH387" s="17"/>
      <c r="BI387" s="17"/>
      <c r="BJ387" s="17"/>
      <c r="BK387" s="17"/>
      <c r="BL387" s="17"/>
      <c r="BM387" s="17"/>
    </row>
    <row r="388" spans="5:65" x14ac:dyDescent="0.25">
      <c r="E388" s="16" t="s">
        <v>23</v>
      </c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  <c r="AA388" s="17"/>
      <c r="AB388" s="17"/>
      <c r="AC388" s="17"/>
      <c r="AD388" s="17"/>
      <c r="AE388" s="17"/>
      <c r="AF388" s="17"/>
      <c r="AL388" s="16" t="s">
        <v>23</v>
      </c>
      <c r="AM388" s="17"/>
      <c r="AN388" s="17"/>
      <c r="AO388" s="17"/>
      <c r="AP388" s="17"/>
      <c r="AQ388" s="17"/>
      <c r="AR388" s="17"/>
      <c r="AS388" s="17"/>
      <c r="AT388" s="17"/>
      <c r="AU388" s="17"/>
      <c r="AV388" s="17"/>
      <c r="AW388" s="17"/>
      <c r="AX388" s="17"/>
      <c r="AY388" s="17"/>
      <c r="AZ388" s="17"/>
      <c r="BA388" s="17"/>
      <c r="BB388" s="17"/>
      <c r="BC388" s="17"/>
      <c r="BD388" s="17"/>
      <c r="BE388" s="17"/>
      <c r="BF388" s="17"/>
      <c r="BG388" s="17"/>
      <c r="BH388" s="17"/>
      <c r="BI388" s="17"/>
      <c r="BJ388" s="17"/>
      <c r="BK388" s="17"/>
      <c r="BL388" s="17"/>
      <c r="BM388" s="17"/>
    </row>
    <row r="390" spans="5:65" customFormat="1" x14ac:dyDescent="0.25">
      <c r="E390" s="2" t="s">
        <v>5</v>
      </c>
    </row>
    <row r="391" spans="5:65" customFormat="1" x14ac:dyDescent="0.25"/>
    <row r="392" spans="5:65" customFormat="1" x14ac:dyDescent="0.25"/>
    <row r="393" spans="5:65" customFormat="1" x14ac:dyDescent="0.25"/>
    <row r="394" spans="5:65" customFormat="1" x14ac:dyDescent="0.25"/>
    <row r="395" spans="5:65" customFormat="1" x14ac:dyDescent="0.25"/>
    <row r="396" spans="5:65" customFormat="1" x14ac:dyDescent="0.25"/>
    <row r="397" spans="5:65" customFormat="1" x14ac:dyDescent="0.25"/>
    <row r="398" spans="5:65" customFormat="1" x14ac:dyDescent="0.25"/>
    <row r="399" spans="5:65" customFormat="1" x14ac:dyDescent="0.25"/>
    <row r="400" spans="5:65" customFormat="1" x14ac:dyDescent="0.25"/>
    <row r="401" customFormat="1" x14ac:dyDescent="0.25"/>
    <row r="402" customFormat="1" x14ac:dyDescent="0.25"/>
    <row r="403" customFormat="1" x14ac:dyDescent="0.25"/>
    <row r="404" customFormat="1" x14ac:dyDescent="0.25"/>
    <row r="405" customFormat="1" x14ac:dyDescent="0.25"/>
    <row r="406" customFormat="1" x14ac:dyDescent="0.25"/>
    <row r="407" customFormat="1" x14ac:dyDescent="0.25"/>
    <row r="408" customFormat="1" x14ac:dyDescent="0.25"/>
    <row r="409" customFormat="1" x14ac:dyDescent="0.25"/>
    <row r="410" customFormat="1" x14ac:dyDescent="0.25"/>
    <row r="411" customFormat="1" x14ac:dyDescent="0.25"/>
    <row r="412" customFormat="1" x14ac:dyDescent="0.25"/>
    <row r="413" customFormat="1" x14ac:dyDescent="0.25"/>
    <row r="414" customFormat="1" x14ac:dyDescent="0.25"/>
    <row r="415" customFormat="1" x14ac:dyDescent="0.25"/>
    <row r="416" customFormat="1" x14ac:dyDescent="0.25"/>
    <row r="417" customFormat="1" x14ac:dyDescent="0.25"/>
    <row r="418" customFormat="1" x14ac:dyDescent="0.25"/>
    <row r="419" customFormat="1" x14ac:dyDescent="0.25"/>
    <row r="420" customFormat="1" x14ac:dyDescent="0.25"/>
    <row r="421" customFormat="1" x14ac:dyDescent="0.25"/>
    <row r="422" customFormat="1" x14ac:dyDescent="0.25"/>
    <row r="423" customFormat="1" x14ac:dyDescent="0.25"/>
    <row r="424" customFormat="1" x14ac:dyDescent="0.25"/>
    <row r="425" customFormat="1" x14ac:dyDescent="0.25"/>
    <row r="426" customFormat="1" x14ac:dyDescent="0.25"/>
    <row r="427" customFormat="1" x14ac:dyDescent="0.25"/>
    <row r="428" customFormat="1" x14ac:dyDescent="0.25"/>
    <row r="429" customFormat="1" x14ac:dyDescent="0.25"/>
    <row r="430" customFormat="1" x14ac:dyDescent="0.25"/>
    <row r="431" customFormat="1" x14ac:dyDescent="0.25"/>
    <row r="432" customFormat="1" x14ac:dyDescent="0.25"/>
    <row r="433" customFormat="1" x14ac:dyDescent="0.25"/>
    <row r="434" customFormat="1" x14ac:dyDescent="0.25"/>
    <row r="435" customFormat="1" x14ac:dyDescent="0.25"/>
    <row r="436" customFormat="1" x14ac:dyDescent="0.25"/>
    <row r="437" customFormat="1" x14ac:dyDescent="0.25"/>
    <row r="438" customFormat="1" x14ac:dyDescent="0.25"/>
    <row r="439" customFormat="1" x14ac:dyDescent="0.25"/>
    <row r="440" customFormat="1" x14ac:dyDescent="0.25"/>
    <row r="441" customFormat="1" x14ac:dyDescent="0.25"/>
    <row r="442" customFormat="1" x14ac:dyDescent="0.25"/>
    <row r="443" customFormat="1" x14ac:dyDescent="0.25"/>
    <row r="444" customFormat="1" x14ac:dyDescent="0.25"/>
    <row r="445" customFormat="1" x14ac:dyDescent="0.25"/>
    <row r="446" customFormat="1" x14ac:dyDescent="0.25"/>
    <row r="447" customFormat="1" x14ac:dyDescent="0.25"/>
    <row r="448" customFormat="1" x14ac:dyDescent="0.25"/>
    <row r="449" customFormat="1" x14ac:dyDescent="0.25"/>
    <row r="450" customFormat="1" x14ac:dyDescent="0.25"/>
    <row r="451" customFormat="1" x14ac:dyDescent="0.25"/>
    <row r="452" customFormat="1" x14ac:dyDescent="0.25"/>
    <row r="453" customFormat="1" x14ac:dyDescent="0.25"/>
    <row r="454" customFormat="1" x14ac:dyDescent="0.25"/>
    <row r="455" customFormat="1" x14ac:dyDescent="0.25"/>
    <row r="456" customFormat="1" x14ac:dyDescent="0.25"/>
    <row r="457" customFormat="1" x14ac:dyDescent="0.25"/>
    <row r="458" customFormat="1" x14ac:dyDescent="0.25"/>
    <row r="459" customFormat="1" x14ac:dyDescent="0.25"/>
    <row r="460" customFormat="1" x14ac:dyDescent="0.25"/>
    <row r="461" customFormat="1" x14ac:dyDescent="0.25"/>
    <row r="462" customFormat="1" x14ac:dyDescent="0.25"/>
    <row r="463" customFormat="1" x14ac:dyDescent="0.25"/>
    <row r="464" customFormat="1" x14ac:dyDescent="0.25"/>
    <row r="465" customFormat="1" x14ac:dyDescent="0.25"/>
    <row r="466" customFormat="1" x14ac:dyDescent="0.25"/>
    <row r="467" customFormat="1" x14ac:dyDescent="0.25"/>
    <row r="468" customFormat="1" x14ac:dyDescent="0.25"/>
    <row r="469" customFormat="1" x14ac:dyDescent="0.25"/>
    <row r="470" customFormat="1" x14ac:dyDescent="0.25"/>
    <row r="471" customFormat="1" x14ac:dyDescent="0.25"/>
    <row r="472" customFormat="1" x14ac:dyDescent="0.25"/>
    <row r="473" customFormat="1" x14ac:dyDescent="0.25"/>
    <row r="474" customFormat="1" x14ac:dyDescent="0.25"/>
    <row r="475" customFormat="1" x14ac:dyDescent="0.25"/>
    <row r="476" customFormat="1" x14ac:dyDescent="0.25"/>
    <row r="477" customFormat="1" x14ac:dyDescent="0.25"/>
    <row r="478" customFormat="1" x14ac:dyDescent="0.25"/>
    <row r="479" customFormat="1" x14ac:dyDescent="0.25"/>
    <row r="480" customFormat="1" x14ac:dyDescent="0.25"/>
    <row r="481" customFormat="1" x14ac:dyDescent="0.25"/>
    <row r="482" customFormat="1" x14ac:dyDescent="0.25"/>
    <row r="483" customFormat="1" x14ac:dyDescent="0.25"/>
    <row r="484" customFormat="1" x14ac:dyDescent="0.25"/>
    <row r="485" customFormat="1" x14ac:dyDescent="0.25"/>
    <row r="486" customFormat="1" x14ac:dyDescent="0.25"/>
    <row r="487" customFormat="1" x14ac:dyDescent="0.25"/>
    <row r="488" customFormat="1" x14ac:dyDescent="0.25"/>
    <row r="489" customFormat="1" x14ac:dyDescent="0.25"/>
    <row r="490" customFormat="1" x14ac:dyDescent="0.25"/>
    <row r="491" customFormat="1" x14ac:dyDescent="0.25"/>
    <row r="492" customFormat="1" x14ac:dyDescent="0.25"/>
    <row r="493" customFormat="1" x14ac:dyDescent="0.25"/>
    <row r="494" customFormat="1" x14ac:dyDescent="0.25"/>
    <row r="495" customFormat="1" x14ac:dyDescent="0.25"/>
    <row r="496" customFormat="1" x14ac:dyDescent="0.25"/>
    <row r="497" customFormat="1" x14ac:dyDescent="0.25"/>
    <row r="498" customFormat="1" x14ac:dyDescent="0.25"/>
    <row r="499" customFormat="1" x14ac:dyDescent="0.25"/>
    <row r="500" customFormat="1" x14ac:dyDescent="0.25"/>
    <row r="501" customFormat="1" x14ac:dyDescent="0.25"/>
    <row r="502" customFormat="1" x14ac:dyDescent="0.25"/>
    <row r="503" customFormat="1" x14ac:dyDescent="0.25"/>
    <row r="504" customFormat="1" x14ac:dyDescent="0.25"/>
    <row r="505" customFormat="1" x14ac:dyDescent="0.25"/>
    <row r="506" customFormat="1" x14ac:dyDescent="0.25"/>
    <row r="507" customFormat="1" x14ac:dyDescent="0.25"/>
    <row r="508" customFormat="1" x14ac:dyDescent="0.25"/>
    <row r="509" customFormat="1" x14ac:dyDescent="0.25"/>
    <row r="510" customFormat="1" x14ac:dyDescent="0.25"/>
    <row r="511" customFormat="1" x14ac:dyDescent="0.25"/>
    <row r="512" customFormat="1" x14ac:dyDescent="0.25"/>
    <row r="513" customFormat="1" x14ac:dyDescent="0.25"/>
    <row r="514" customFormat="1" x14ac:dyDescent="0.25"/>
    <row r="515" customFormat="1" x14ac:dyDescent="0.25"/>
    <row r="516" customFormat="1" x14ac:dyDescent="0.25"/>
    <row r="517" customFormat="1" x14ac:dyDescent="0.25"/>
    <row r="518" customFormat="1" x14ac:dyDescent="0.25"/>
    <row r="519" customFormat="1" x14ac:dyDescent="0.25"/>
    <row r="520" customFormat="1" x14ac:dyDescent="0.25"/>
    <row r="521" customFormat="1" x14ac:dyDescent="0.25"/>
    <row r="522" customFormat="1" x14ac:dyDescent="0.25"/>
    <row r="523" customFormat="1" x14ac:dyDescent="0.25"/>
    <row r="524" customFormat="1" x14ac:dyDescent="0.25"/>
    <row r="525" customFormat="1" x14ac:dyDescent="0.25"/>
    <row r="526" customFormat="1" x14ac:dyDescent="0.25"/>
    <row r="527" customFormat="1" x14ac:dyDescent="0.25"/>
    <row r="528" customFormat="1" x14ac:dyDescent="0.25"/>
    <row r="529" spans="5:5" customFormat="1" x14ac:dyDescent="0.25"/>
    <row r="530" spans="5:5" customFormat="1" x14ac:dyDescent="0.25"/>
    <row r="531" spans="5:5" customFormat="1" x14ac:dyDescent="0.25"/>
    <row r="532" spans="5:5" customFormat="1" x14ac:dyDescent="0.25"/>
    <row r="533" spans="5:5" customFormat="1" x14ac:dyDescent="0.25"/>
    <row r="534" spans="5:5" customFormat="1" x14ac:dyDescent="0.25"/>
    <row r="535" spans="5:5" customFormat="1" x14ac:dyDescent="0.25"/>
    <row r="536" spans="5:5" customFormat="1" x14ac:dyDescent="0.25"/>
    <row r="537" spans="5:5" customFormat="1" x14ac:dyDescent="0.25"/>
    <row r="538" spans="5:5" customFormat="1" x14ac:dyDescent="0.25"/>
    <row r="539" spans="5:5" customFormat="1" x14ac:dyDescent="0.25"/>
    <row r="540" spans="5:5" customFormat="1" x14ac:dyDescent="0.25"/>
    <row r="541" spans="5:5" customFormat="1" x14ac:dyDescent="0.25"/>
    <row r="542" spans="5:5" customFormat="1" x14ac:dyDescent="0.25"/>
    <row r="543" spans="5:5" customFormat="1" x14ac:dyDescent="0.25">
      <c r="E543" t="s">
        <v>24</v>
      </c>
    </row>
    <row r="544" spans="5:5" customFormat="1" x14ac:dyDescent="0.25">
      <c r="E544" s="2" t="s">
        <v>1141</v>
      </c>
    </row>
    <row r="545" spans="5:33" customFormat="1" x14ac:dyDescent="0.25"/>
    <row r="546" spans="5:33" x14ac:dyDescent="0.25">
      <c r="E546" s="14" t="s">
        <v>2</v>
      </c>
      <c r="F546" s="15"/>
      <c r="G546" s="15"/>
      <c r="H546" s="15"/>
      <c r="I546" s="15"/>
      <c r="J546" s="15"/>
      <c r="K546" s="15"/>
      <c r="L546" s="15"/>
      <c r="M546" s="15"/>
      <c r="N546" s="15"/>
      <c r="O546" s="15"/>
      <c r="P546" s="15"/>
      <c r="Q546" s="15"/>
      <c r="R546" s="15"/>
      <c r="S546" s="15"/>
      <c r="T546" s="15"/>
      <c r="U546" s="15"/>
      <c r="V546" s="15"/>
      <c r="W546" s="15"/>
      <c r="X546" s="15"/>
      <c r="Y546" s="15"/>
      <c r="Z546" s="15"/>
      <c r="AA546" s="15"/>
      <c r="AB546" s="15"/>
      <c r="AC546" s="15"/>
      <c r="AD546" s="15"/>
      <c r="AE546" s="15"/>
      <c r="AF546" s="15"/>
      <c r="AG546" s="15"/>
    </row>
    <row r="547" spans="5:33" x14ac:dyDescent="0.25">
      <c r="E547" s="14" t="s">
        <v>1120</v>
      </c>
      <c r="F547" s="15"/>
      <c r="G547" s="15"/>
      <c r="H547" s="15"/>
      <c r="I547" s="15"/>
      <c r="J547" s="15"/>
      <c r="K547" s="15"/>
      <c r="L547" s="15"/>
      <c r="M547" s="15"/>
      <c r="N547" s="15"/>
      <c r="O547" s="15"/>
      <c r="P547" s="15"/>
      <c r="Q547" s="15"/>
      <c r="R547" s="15"/>
      <c r="S547" s="15"/>
      <c r="T547" s="15"/>
      <c r="U547" s="15"/>
      <c r="V547" s="15"/>
      <c r="W547" s="15"/>
      <c r="X547" s="15"/>
      <c r="Y547" s="15"/>
      <c r="Z547" s="15"/>
      <c r="AA547" s="15"/>
      <c r="AB547" s="15"/>
      <c r="AC547" s="15"/>
      <c r="AD547" s="15"/>
      <c r="AE547" s="15"/>
      <c r="AF547" s="15"/>
      <c r="AG547" s="15"/>
    </row>
    <row r="548" spans="5:33" x14ac:dyDescent="0.25">
      <c r="E548" s="14" t="s">
        <v>43</v>
      </c>
      <c r="F548" s="15"/>
      <c r="G548" s="15"/>
      <c r="H548" s="15"/>
      <c r="I548" s="15"/>
      <c r="J548" s="15"/>
      <c r="K548" s="15"/>
      <c r="L548" s="15"/>
      <c r="M548" s="15"/>
      <c r="N548" s="15"/>
      <c r="O548" s="15"/>
      <c r="P548" s="15"/>
      <c r="Q548" s="15"/>
      <c r="R548" s="15"/>
      <c r="S548" s="15"/>
      <c r="T548" s="15"/>
      <c r="U548" s="15"/>
      <c r="V548" s="15"/>
      <c r="W548" s="15"/>
      <c r="X548" s="15"/>
      <c r="Y548" s="15"/>
      <c r="Z548" s="15"/>
      <c r="AA548" s="15"/>
      <c r="AB548" s="15"/>
      <c r="AC548" s="15"/>
      <c r="AD548" s="15"/>
      <c r="AE548" s="15"/>
      <c r="AF548" s="15"/>
      <c r="AG548" s="15"/>
    </row>
    <row r="549" spans="5:33" x14ac:dyDescent="0.25">
      <c r="E549" s="14" t="s">
        <v>179</v>
      </c>
      <c r="F549" s="15"/>
      <c r="G549" s="15"/>
      <c r="H549" s="15"/>
      <c r="I549" s="15"/>
      <c r="J549" s="15"/>
      <c r="K549" s="15"/>
      <c r="L549" s="15"/>
      <c r="M549" s="15"/>
      <c r="N549" s="15"/>
      <c r="O549" s="15"/>
      <c r="P549" s="15"/>
      <c r="Q549" s="15"/>
      <c r="R549" s="15"/>
      <c r="S549" s="15"/>
      <c r="T549" s="15"/>
      <c r="U549" s="15"/>
      <c r="V549" s="15"/>
      <c r="W549" s="15"/>
      <c r="X549" s="15"/>
      <c r="Y549" s="15"/>
      <c r="Z549" s="15"/>
      <c r="AA549" s="15"/>
      <c r="AB549" s="15"/>
      <c r="AC549" s="15"/>
      <c r="AD549" s="15"/>
      <c r="AE549" s="15"/>
      <c r="AF549" s="15"/>
      <c r="AG549" s="15"/>
    </row>
    <row r="550" spans="5:33" x14ac:dyDescent="0.25">
      <c r="E550" s="14" t="s">
        <v>1122</v>
      </c>
      <c r="F550" s="15"/>
      <c r="G550" s="15"/>
      <c r="H550" s="15"/>
      <c r="I550" s="15"/>
      <c r="J550" s="15"/>
      <c r="K550" s="15"/>
      <c r="L550" s="15"/>
      <c r="M550" s="15"/>
      <c r="N550" s="15"/>
      <c r="O550" s="15"/>
      <c r="P550" s="15"/>
      <c r="Q550" s="15"/>
      <c r="R550" s="15"/>
      <c r="S550" s="15"/>
      <c r="T550" s="15"/>
      <c r="U550" s="15"/>
      <c r="V550" s="15"/>
      <c r="W550" s="15"/>
      <c r="X550" s="15"/>
      <c r="Y550" s="15"/>
      <c r="Z550" s="15"/>
      <c r="AA550" s="15"/>
      <c r="AB550" s="15"/>
      <c r="AC550" s="15"/>
      <c r="AD550" s="15"/>
      <c r="AE550" s="15"/>
      <c r="AF550" s="15"/>
      <c r="AG550" s="15"/>
    </row>
    <row r="551" spans="5:33" x14ac:dyDescent="0.25">
      <c r="E551" s="14" t="s">
        <v>83</v>
      </c>
      <c r="F551" s="15"/>
      <c r="G551" s="15"/>
      <c r="H551" s="15"/>
      <c r="I551" s="15"/>
      <c r="J551" s="15"/>
      <c r="K551" s="15"/>
      <c r="L551" s="15"/>
      <c r="M551" s="15"/>
      <c r="N551" s="15"/>
      <c r="O551" s="15"/>
      <c r="P551" s="15"/>
      <c r="Q551" s="15"/>
      <c r="R551" s="15"/>
      <c r="S551" s="15"/>
      <c r="T551" s="15"/>
      <c r="U551" s="15"/>
      <c r="V551" s="15"/>
      <c r="W551" s="15"/>
      <c r="X551" s="15"/>
      <c r="Y551" s="15"/>
      <c r="Z551" s="15"/>
      <c r="AA551" s="15"/>
      <c r="AB551" s="15"/>
      <c r="AC551" s="15"/>
      <c r="AD551" s="15"/>
      <c r="AE551" s="15"/>
      <c r="AF551" s="15"/>
      <c r="AG551" s="15"/>
    </row>
    <row r="552" spans="5:33" x14ac:dyDescent="0.25">
      <c r="E552" s="14" t="s">
        <v>1123</v>
      </c>
      <c r="F552" s="15"/>
      <c r="G552" s="15"/>
      <c r="H552" s="15"/>
      <c r="I552" s="15"/>
      <c r="J552" s="15"/>
      <c r="K552" s="15"/>
      <c r="L552" s="15"/>
      <c r="M552" s="15"/>
      <c r="N552" s="15"/>
      <c r="O552" s="15"/>
      <c r="P552" s="15"/>
      <c r="Q552" s="15"/>
      <c r="R552" s="15"/>
      <c r="S552" s="15"/>
      <c r="T552" s="15"/>
      <c r="U552" s="15"/>
      <c r="V552" s="15"/>
      <c r="W552" s="15"/>
      <c r="X552" s="15"/>
      <c r="Y552" s="15"/>
      <c r="Z552" s="15"/>
      <c r="AA552" s="15"/>
      <c r="AB552" s="15"/>
      <c r="AC552" s="15"/>
      <c r="AD552" s="15"/>
      <c r="AE552" s="15"/>
      <c r="AF552" s="15"/>
      <c r="AG552" s="15"/>
    </row>
    <row r="553" spans="5:33" x14ac:dyDescent="0.25">
      <c r="E553" s="14" t="s">
        <v>1142</v>
      </c>
      <c r="F553" s="15"/>
      <c r="G553" s="15"/>
      <c r="H553" s="15"/>
      <c r="I553" s="15"/>
      <c r="J553" s="15"/>
      <c r="K553" s="15"/>
      <c r="L553" s="15"/>
      <c r="M553" s="15"/>
      <c r="N553" s="15"/>
      <c r="O553" s="15"/>
      <c r="P553" s="15"/>
      <c r="Q553" s="15"/>
      <c r="R553" s="15"/>
      <c r="S553" s="15"/>
      <c r="T553" s="15"/>
      <c r="U553" s="15"/>
      <c r="V553" s="15"/>
      <c r="W553" s="15"/>
      <c r="X553" s="15"/>
      <c r="Y553" s="15"/>
      <c r="Z553" s="15"/>
      <c r="AA553" s="15"/>
      <c r="AB553" s="15"/>
      <c r="AC553" s="15"/>
      <c r="AD553" s="15"/>
      <c r="AE553" s="15"/>
      <c r="AF553" s="15"/>
      <c r="AG553" s="15"/>
    </row>
    <row r="555" spans="5:33" x14ac:dyDescent="0.25">
      <c r="E555" s="16" t="s">
        <v>21</v>
      </c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  <c r="AA555" s="17"/>
      <c r="AB555" s="17"/>
      <c r="AC555" s="17"/>
      <c r="AD555" s="17"/>
      <c r="AE555" s="17"/>
      <c r="AF555" s="17"/>
    </row>
    <row r="556" spans="5:33" x14ac:dyDescent="0.25">
      <c r="E556" s="16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  <c r="AA556" s="17"/>
      <c r="AB556" s="17"/>
      <c r="AC556" s="17"/>
      <c r="AD556" s="17"/>
      <c r="AE556" s="17"/>
      <c r="AF556" s="17"/>
    </row>
    <row r="557" spans="5:33" x14ac:dyDescent="0.25">
      <c r="E557" s="16" t="s">
        <v>1124</v>
      </c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  <c r="AA557" s="17"/>
      <c r="AB557" s="17"/>
      <c r="AC557" s="17"/>
      <c r="AD557" s="17"/>
      <c r="AE557" s="17"/>
      <c r="AF557" s="17"/>
    </row>
    <row r="558" spans="5:33" x14ac:dyDescent="0.25">
      <c r="E558" s="16" t="s">
        <v>22</v>
      </c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  <c r="AA558" s="17"/>
      <c r="AB558" s="17"/>
      <c r="AC558" s="17"/>
      <c r="AD558" s="17"/>
      <c r="AE558" s="17"/>
      <c r="AF558" s="17"/>
    </row>
    <row r="559" spans="5:33" x14ac:dyDescent="0.25">
      <c r="E559" s="16" t="s">
        <v>1145</v>
      </c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  <c r="AA559" s="17"/>
      <c r="AB559" s="17"/>
      <c r="AC559" s="17"/>
      <c r="AD559" s="17"/>
      <c r="AE559" s="17"/>
      <c r="AF559" s="17"/>
    </row>
    <row r="560" spans="5:33" x14ac:dyDescent="0.25">
      <c r="E560" s="16" t="s">
        <v>1143</v>
      </c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  <c r="AA560" s="17"/>
      <c r="AB560" s="17"/>
      <c r="AC560" s="17"/>
      <c r="AD560" s="17"/>
      <c r="AE560" s="17"/>
      <c r="AF560" s="17"/>
    </row>
    <row r="561" spans="5:32" x14ac:dyDescent="0.25">
      <c r="E561" s="16" t="s">
        <v>1144</v>
      </c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  <c r="AA561" s="17"/>
      <c r="AB561" s="17"/>
      <c r="AC561" s="17"/>
      <c r="AD561" s="17"/>
      <c r="AE561" s="17"/>
      <c r="AF561" s="17"/>
    </row>
    <row r="562" spans="5:32" x14ac:dyDescent="0.25">
      <c r="E562" s="16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  <c r="AA562" s="17"/>
      <c r="AB562" s="17"/>
      <c r="AC562" s="17"/>
      <c r="AD562" s="17"/>
      <c r="AE562" s="17"/>
      <c r="AF562" s="17"/>
    </row>
    <row r="563" spans="5:32" x14ac:dyDescent="0.25">
      <c r="E563" s="16" t="s">
        <v>27</v>
      </c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  <c r="AA563" s="17"/>
      <c r="AB563" s="17"/>
      <c r="AC563" s="17"/>
      <c r="AD563" s="17"/>
      <c r="AE563" s="17"/>
      <c r="AF563" s="17"/>
    </row>
    <row r="564" spans="5:32" x14ac:dyDescent="0.25">
      <c r="E564" s="16" t="s">
        <v>23</v>
      </c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  <c r="AA564" s="17"/>
      <c r="AB564" s="17"/>
      <c r="AC564" s="17"/>
      <c r="AD564" s="17"/>
      <c r="AE564" s="17"/>
      <c r="AF564" s="17"/>
    </row>
    <row r="566" spans="5:32" customFormat="1" x14ac:dyDescent="0.25">
      <c r="E566" s="2" t="s">
        <v>4</v>
      </c>
    </row>
    <row r="567" spans="5:32" customFormat="1" x14ac:dyDescent="0.25"/>
    <row r="568" spans="5:32" customFormat="1" x14ac:dyDescent="0.25"/>
    <row r="569" spans="5:32" customFormat="1" x14ac:dyDescent="0.25"/>
    <row r="570" spans="5:32" customFormat="1" x14ac:dyDescent="0.25"/>
    <row r="571" spans="5:32" customFormat="1" x14ac:dyDescent="0.25"/>
    <row r="572" spans="5:32" customFormat="1" x14ac:dyDescent="0.25"/>
    <row r="573" spans="5:32" customFormat="1" x14ac:dyDescent="0.25"/>
    <row r="574" spans="5:32" customFormat="1" x14ac:dyDescent="0.25"/>
    <row r="575" spans="5:32" customFormat="1" x14ac:dyDescent="0.25"/>
    <row r="576" spans="5:32" customFormat="1" x14ac:dyDescent="0.25"/>
    <row r="577" customFormat="1" x14ac:dyDescent="0.25"/>
    <row r="578" customFormat="1" x14ac:dyDescent="0.25"/>
    <row r="579" customFormat="1" x14ac:dyDescent="0.25"/>
    <row r="580" customFormat="1" x14ac:dyDescent="0.25"/>
    <row r="581" customFormat="1" x14ac:dyDescent="0.25"/>
    <row r="582" customFormat="1" x14ac:dyDescent="0.25"/>
    <row r="583" customFormat="1" x14ac:dyDescent="0.25"/>
    <row r="584" customFormat="1" x14ac:dyDescent="0.25"/>
    <row r="585" customFormat="1" x14ac:dyDescent="0.25"/>
    <row r="586" customFormat="1" x14ac:dyDescent="0.25"/>
    <row r="587" customFormat="1" x14ac:dyDescent="0.25"/>
    <row r="588" customFormat="1" x14ac:dyDescent="0.25"/>
    <row r="589" customFormat="1" x14ac:dyDescent="0.25"/>
    <row r="590" customFormat="1" x14ac:dyDescent="0.25"/>
    <row r="591" customFormat="1" x14ac:dyDescent="0.25"/>
    <row r="592" customFormat="1" x14ac:dyDescent="0.25"/>
    <row r="593" customFormat="1" x14ac:dyDescent="0.25"/>
    <row r="594" customFormat="1" x14ac:dyDescent="0.25"/>
    <row r="595" customFormat="1" x14ac:dyDescent="0.25"/>
    <row r="596" customFormat="1" x14ac:dyDescent="0.25"/>
    <row r="597" customFormat="1" x14ac:dyDescent="0.25"/>
    <row r="598" customFormat="1" x14ac:dyDescent="0.25"/>
    <row r="599" customFormat="1" x14ac:dyDescent="0.25"/>
    <row r="600" customFormat="1" x14ac:dyDescent="0.25"/>
    <row r="601" customFormat="1" x14ac:dyDescent="0.25"/>
    <row r="602" customFormat="1" x14ac:dyDescent="0.25"/>
    <row r="603" customFormat="1" x14ac:dyDescent="0.25"/>
    <row r="604" customFormat="1" x14ac:dyDescent="0.25"/>
    <row r="605" customFormat="1" x14ac:dyDescent="0.25"/>
    <row r="606" customFormat="1" x14ac:dyDescent="0.25"/>
    <row r="607" customFormat="1" x14ac:dyDescent="0.25"/>
    <row r="608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customFormat="1" x14ac:dyDescent="0.25"/>
    <row r="642" customFormat="1" x14ac:dyDescent="0.25"/>
    <row r="643" customFormat="1" x14ac:dyDescent="0.25"/>
    <row r="644" customFormat="1" x14ac:dyDescent="0.25"/>
    <row r="645" customFormat="1" x14ac:dyDescent="0.25"/>
    <row r="646" customFormat="1" x14ac:dyDescent="0.25"/>
    <row r="647" customFormat="1" x14ac:dyDescent="0.25"/>
    <row r="648" customFormat="1" x14ac:dyDescent="0.25"/>
    <row r="649" customFormat="1" x14ac:dyDescent="0.25"/>
    <row r="650" customFormat="1" x14ac:dyDescent="0.25"/>
    <row r="651" customFormat="1" x14ac:dyDescent="0.25"/>
    <row r="652" customFormat="1" x14ac:dyDescent="0.25"/>
    <row r="653" customFormat="1" x14ac:dyDescent="0.25"/>
    <row r="654" customFormat="1" x14ac:dyDescent="0.25"/>
    <row r="655" customFormat="1" x14ac:dyDescent="0.25"/>
    <row r="656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customFormat="1" x14ac:dyDescent="0.25"/>
    <row r="674" customFormat="1" x14ac:dyDescent="0.25"/>
    <row r="675" customFormat="1" x14ac:dyDescent="0.25"/>
    <row r="676" customFormat="1" x14ac:dyDescent="0.25"/>
    <row r="677" customFormat="1" x14ac:dyDescent="0.25"/>
    <row r="678" customFormat="1" x14ac:dyDescent="0.25"/>
    <row r="679" customFormat="1" x14ac:dyDescent="0.25"/>
    <row r="680" customFormat="1" x14ac:dyDescent="0.25"/>
    <row r="681" customFormat="1" x14ac:dyDescent="0.25"/>
    <row r="682" customFormat="1" x14ac:dyDescent="0.25"/>
    <row r="683" customFormat="1" x14ac:dyDescent="0.25"/>
    <row r="684" customFormat="1" x14ac:dyDescent="0.25"/>
    <row r="685" customFormat="1" x14ac:dyDescent="0.25"/>
    <row r="686" customFormat="1" x14ac:dyDescent="0.25"/>
    <row r="687" customFormat="1" x14ac:dyDescent="0.25"/>
    <row r="688" customFormat="1" x14ac:dyDescent="0.25"/>
    <row r="689" customFormat="1" x14ac:dyDescent="0.25"/>
    <row r="690" customFormat="1" x14ac:dyDescent="0.25"/>
    <row r="691" customFormat="1" x14ac:dyDescent="0.25"/>
    <row r="692" customFormat="1" x14ac:dyDescent="0.25"/>
    <row r="693" customFormat="1" x14ac:dyDescent="0.25"/>
    <row r="694" customFormat="1" x14ac:dyDescent="0.25"/>
    <row r="695" customFormat="1" x14ac:dyDescent="0.25"/>
    <row r="696" customFormat="1" x14ac:dyDescent="0.25"/>
    <row r="697" customFormat="1" x14ac:dyDescent="0.25"/>
    <row r="698" customFormat="1" x14ac:dyDescent="0.25"/>
    <row r="699" customFormat="1" x14ac:dyDescent="0.25"/>
    <row r="700" customFormat="1" x14ac:dyDescent="0.25"/>
    <row r="701" customFormat="1" x14ac:dyDescent="0.25"/>
    <row r="702" customFormat="1" x14ac:dyDescent="0.25"/>
    <row r="703" customFormat="1" x14ac:dyDescent="0.25"/>
    <row r="704" customFormat="1" x14ac:dyDescent="0.25"/>
    <row r="705" spans="5:5" customFormat="1" x14ac:dyDescent="0.25"/>
    <row r="706" spans="5:5" customFormat="1" x14ac:dyDescent="0.25"/>
    <row r="707" spans="5:5" customFormat="1" x14ac:dyDescent="0.25"/>
    <row r="708" spans="5:5" customFormat="1" x14ac:dyDescent="0.25"/>
    <row r="709" spans="5:5" customFormat="1" x14ac:dyDescent="0.25">
      <c r="E709" s="2" t="s">
        <v>5</v>
      </c>
    </row>
    <row r="710" spans="5:5" customFormat="1" x14ac:dyDescent="0.25"/>
    <row r="711" spans="5:5" customFormat="1" x14ac:dyDescent="0.25"/>
    <row r="712" spans="5:5" customFormat="1" x14ac:dyDescent="0.25"/>
    <row r="713" spans="5:5" customFormat="1" x14ac:dyDescent="0.25"/>
    <row r="714" spans="5:5" customFormat="1" x14ac:dyDescent="0.25"/>
    <row r="715" spans="5:5" customFormat="1" x14ac:dyDescent="0.25"/>
    <row r="716" spans="5:5" customFormat="1" x14ac:dyDescent="0.25"/>
    <row r="717" spans="5:5" customFormat="1" x14ac:dyDescent="0.25"/>
    <row r="718" spans="5:5" customFormat="1" x14ac:dyDescent="0.25"/>
    <row r="719" spans="5:5" customFormat="1" x14ac:dyDescent="0.25"/>
    <row r="720" spans="5:5" customFormat="1" x14ac:dyDescent="0.25"/>
    <row r="721" customFormat="1" x14ac:dyDescent="0.25"/>
    <row r="722" customFormat="1" x14ac:dyDescent="0.25"/>
    <row r="723" customFormat="1" x14ac:dyDescent="0.25"/>
    <row r="724" customFormat="1" x14ac:dyDescent="0.25"/>
    <row r="725" customFormat="1" x14ac:dyDescent="0.25"/>
    <row r="726" customFormat="1" x14ac:dyDescent="0.25"/>
    <row r="727" customFormat="1" x14ac:dyDescent="0.25"/>
    <row r="728" customFormat="1" x14ac:dyDescent="0.25"/>
    <row r="729" customFormat="1" x14ac:dyDescent="0.25"/>
    <row r="730" customFormat="1" x14ac:dyDescent="0.25"/>
    <row r="731" customFormat="1" x14ac:dyDescent="0.25"/>
    <row r="732" customFormat="1" x14ac:dyDescent="0.25"/>
    <row r="733" customFormat="1" x14ac:dyDescent="0.25"/>
    <row r="734" customFormat="1" x14ac:dyDescent="0.25"/>
    <row r="735" customFormat="1" x14ac:dyDescent="0.25"/>
    <row r="736" customFormat="1" x14ac:dyDescent="0.25"/>
    <row r="737" customFormat="1" x14ac:dyDescent="0.25"/>
    <row r="738" customFormat="1" x14ac:dyDescent="0.25"/>
    <row r="739" customFormat="1" x14ac:dyDescent="0.25"/>
    <row r="740" customFormat="1" x14ac:dyDescent="0.25"/>
    <row r="741" customFormat="1" x14ac:dyDescent="0.25"/>
    <row r="742" customFormat="1" x14ac:dyDescent="0.25"/>
    <row r="743" customFormat="1" x14ac:dyDescent="0.25"/>
    <row r="744" customFormat="1" x14ac:dyDescent="0.25"/>
    <row r="745" customFormat="1" x14ac:dyDescent="0.25"/>
    <row r="746" customFormat="1" x14ac:dyDescent="0.25"/>
    <row r="747" customFormat="1" x14ac:dyDescent="0.25"/>
    <row r="748" customFormat="1" x14ac:dyDescent="0.25"/>
    <row r="749" customFormat="1" x14ac:dyDescent="0.25"/>
    <row r="750" customFormat="1" x14ac:dyDescent="0.25"/>
    <row r="751" customFormat="1" x14ac:dyDescent="0.25"/>
    <row r="752" customFormat="1" x14ac:dyDescent="0.25"/>
    <row r="753" customFormat="1" x14ac:dyDescent="0.25"/>
    <row r="754" customFormat="1" x14ac:dyDescent="0.25"/>
    <row r="755" customFormat="1" x14ac:dyDescent="0.25"/>
    <row r="756" customFormat="1" x14ac:dyDescent="0.25"/>
    <row r="757" customFormat="1" x14ac:dyDescent="0.25"/>
    <row r="758" customFormat="1" x14ac:dyDescent="0.25"/>
    <row r="759" customFormat="1" x14ac:dyDescent="0.25"/>
    <row r="760" customFormat="1" x14ac:dyDescent="0.25"/>
    <row r="761" customFormat="1" x14ac:dyDescent="0.25"/>
    <row r="762" customFormat="1" x14ac:dyDescent="0.25"/>
    <row r="763" customFormat="1" x14ac:dyDescent="0.25"/>
    <row r="764" customFormat="1" x14ac:dyDescent="0.25"/>
    <row r="765" customFormat="1" x14ac:dyDescent="0.25"/>
    <row r="766" customFormat="1" x14ac:dyDescent="0.25"/>
    <row r="767" customFormat="1" x14ac:dyDescent="0.25"/>
    <row r="768" customFormat="1" x14ac:dyDescent="0.25"/>
    <row r="769" customFormat="1" x14ac:dyDescent="0.25"/>
    <row r="770" customFormat="1" x14ac:dyDescent="0.25"/>
    <row r="771" customFormat="1" x14ac:dyDescent="0.25"/>
    <row r="772" customFormat="1" x14ac:dyDescent="0.25"/>
    <row r="773" customFormat="1" x14ac:dyDescent="0.25"/>
    <row r="774" customFormat="1" x14ac:dyDescent="0.25"/>
    <row r="775" customFormat="1" x14ac:dyDescent="0.25"/>
    <row r="776" customFormat="1" x14ac:dyDescent="0.25"/>
    <row r="777" customFormat="1" x14ac:dyDescent="0.25"/>
    <row r="778" customFormat="1" x14ac:dyDescent="0.25"/>
    <row r="779" customFormat="1" x14ac:dyDescent="0.25"/>
    <row r="780" customFormat="1" x14ac:dyDescent="0.25"/>
    <row r="781" customFormat="1" x14ac:dyDescent="0.25"/>
    <row r="782" customFormat="1" x14ac:dyDescent="0.25"/>
    <row r="783" customFormat="1" x14ac:dyDescent="0.25"/>
    <row r="784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customFormat="1" x14ac:dyDescent="0.25"/>
    <row r="802" customFormat="1" x14ac:dyDescent="0.25"/>
    <row r="803" customFormat="1" x14ac:dyDescent="0.25"/>
    <row r="804" customFormat="1" x14ac:dyDescent="0.25"/>
    <row r="805" customFormat="1" x14ac:dyDescent="0.25"/>
    <row r="806" customFormat="1" x14ac:dyDescent="0.25"/>
    <row r="807" customFormat="1" x14ac:dyDescent="0.25"/>
    <row r="808" customFormat="1" x14ac:dyDescent="0.25"/>
    <row r="809" customFormat="1" x14ac:dyDescent="0.25"/>
    <row r="810" customFormat="1" x14ac:dyDescent="0.25"/>
    <row r="811" customFormat="1" x14ac:dyDescent="0.25"/>
    <row r="812" customFormat="1" x14ac:dyDescent="0.25"/>
    <row r="813" customFormat="1" x14ac:dyDescent="0.25"/>
    <row r="814" customFormat="1" x14ac:dyDescent="0.25"/>
    <row r="815" customFormat="1" x14ac:dyDescent="0.25"/>
    <row r="816" customFormat="1" x14ac:dyDescent="0.25"/>
    <row r="817" customFormat="1" x14ac:dyDescent="0.25"/>
    <row r="818" customFormat="1" x14ac:dyDescent="0.25"/>
    <row r="819" customFormat="1" x14ac:dyDescent="0.25"/>
    <row r="820" customFormat="1" x14ac:dyDescent="0.25"/>
    <row r="821" customFormat="1" x14ac:dyDescent="0.25"/>
    <row r="822" customFormat="1" x14ac:dyDescent="0.25"/>
    <row r="823" customFormat="1" x14ac:dyDescent="0.25"/>
    <row r="824" customFormat="1" x14ac:dyDescent="0.25"/>
    <row r="825" customFormat="1" x14ac:dyDescent="0.25"/>
    <row r="826" customFormat="1" x14ac:dyDescent="0.25"/>
    <row r="827" customFormat="1" x14ac:dyDescent="0.25"/>
    <row r="828" customFormat="1" x14ac:dyDescent="0.25"/>
    <row r="829" customFormat="1" x14ac:dyDescent="0.25"/>
    <row r="830" customFormat="1" x14ac:dyDescent="0.25"/>
    <row r="831" customFormat="1" x14ac:dyDescent="0.25"/>
    <row r="832" customFormat="1" x14ac:dyDescent="0.25"/>
    <row r="833" customFormat="1" x14ac:dyDescent="0.25"/>
    <row r="834" customFormat="1" x14ac:dyDescent="0.25"/>
    <row r="835" customFormat="1" x14ac:dyDescent="0.25"/>
    <row r="836" customFormat="1" x14ac:dyDescent="0.25"/>
    <row r="837" customFormat="1" x14ac:dyDescent="0.25"/>
    <row r="838" customFormat="1" x14ac:dyDescent="0.25"/>
    <row r="839" customFormat="1" x14ac:dyDescent="0.25"/>
    <row r="840" customFormat="1" x14ac:dyDescent="0.25"/>
    <row r="841" customFormat="1" x14ac:dyDescent="0.25"/>
    <row r="842" customFormat="1" x14ac:dyDescent="0.25"/>
    <row r="843" customFormat="1" x14ac:dyDescent="0.25"/>
    <row r="844" customFormat="1" x14ac:dyDescent="0.25"/>
    <row r="845" customFormat="1" x14ac:dyDescent="0.25"/>
    <row r="846" customFormat="1" x14ac:dyDescent="0.25"/>
    <row r="847" customFormat="1" x14ac:dyDescent="0.25"/>
    <row r="848" customFormat="1" x14ac:dyDescent="0.25"/>
    <row r="849" spans="5:67" customFormat="1" x14ac:dyDescent="0.25"/>
    <row r="850" spans="5:67" customFormat="1" x14ac:dyDescent="0.25"/>
    <row r="851" spans="5:67" customFormat="1" x14ac:dyDescent="0.25"/>
    <row r="852" spans="5:67" customFormat="1" x14ac:dyDescent="0.25">
      <c r="E852" s="21" t="s">
        <v>1146</v>
      </c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  <c r="BL852" s="3"/>
      <c r="BM852" s="3"/>
      <c r="BN852" s="3"/>
      <c r="BO852" s="3"/>
    </row>
    <row r="853" spans="5:67" customFormat="1" x14ac:dyDescent="0.25">
      <c r="E853" t="s">
        <v>1147</v>
      </c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  <c r="BL853" s="3"/>
      <c r="BM853" s="3"/>
      <c r="BN853" s="3"/>
      <c r="BO853" s="3"/>
    </row>
    <row r="854" spans="5:67" customFormat="1" x14ac:dyDescent="0.25"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  <c r="BL854" s="3"/>
      <c r="BM854" s="3"/>
      <c r="BN854" s="3"/>
      <c r="BO854" s="3"/>
    </row>
    <row r="855" spans="5:67" customFormat="1" x14ac:dyDescent="0.25"/>
    <row r="856" spans="5:67" customFormat="1" x14ac:dyDescent="0.25"/>
    <row r="857" spans="5:67" customFormat="1" x14ac:dyDescent="0.25"/>
    <row r="858" spans="5:67" customFormat="1" x14ac:dyDescent="0.25"/>
    <row r="859" spans="5:67" customFormat="1" x14ac:dyDescent="0.25"/>
    <row r="860" spans="5:67" customFormat="1" x14ac:dyDescent="0.25"/>
    <row r="861" spans="5:67" customFormat="1" x14ac:dyDescent="0.25"/>
    <row r="862" spans="5:67" customFormat="1" x14ac:dyDescent="0.25"/>
    <row r="863" spans="5:67" customFormat="1" x14ac:dyDescent="0.25"/>
    <row r="864" spans="5:67" customFormat="1" x14ac:dyDescent="0.25"/>
    <row r="865" spans="3:5" customFormat="1" x14ac:dyDescent="0.25"/>
    <row r="866" spans="3:5" customFormat="1" x14ac:dyDescent="0.25"/>
    <row r="867" spans="3:5" customFormat="1" x14ac:dyDescent="0.25"/>
    <row r="868" spans="3:5" customFormat="1" x14ac:dyDescent="0.25"/>
    <row r="875" spans="3:5" x14ac:dyDescent="0.25">
      <c r="C875" s="20">
        <v>0</v>
      </c>
      <c r="E875" s="1" t="s">
        <v>1137</v>
      </c>
    </row>
    <row r="876" spans="3:5" x14ac:dyDescent="0.25">
      <c r="E876" s="3" t="s">
        <v>1148</v>
      </c>
    </row>
    <row r="877" spans="3:5" x14ac:dyDescent="0.25">
      <c r="E877" s="1" t="s">
        <v>1149</v>
      </c>
    </row>
    <row r="878" spans="3:5" x14ac:dyDescent="0.25">
      <c r="E878" s="3" t="s">
        <v>91</v>
      </c>
    </row>
    <row r="881" spans="5:19" x14ac:dyDescent="0.25">
      <c r="E881" s="41" t="s">
        <v>84</v>
      </c>
    </row>
    <row r="882" spans="5:19" x14ac:dyDescent="0.25">
      <c r="E882" s="3" t="s">
        <v>105</v>
      </c>
    </row>
    <row r="884" spans="5:19" x14ac:dyDescent="0.25">
      <c r="E884" s="41" t="s">
        <v>107</v>
      </c>
    </row>
    <row r="885" spans="5:19" x14ac:dyDescent="0.25">
      <c r="E885" s="3" t="s">
        <v>120</v>
      </c>
    </row>
    <row r="887" spans="5:19" x14ac:dyDescent="0.25">
      <c r="E887" s="41" t="s">
        <v>108</v>
      </c>
    </row>
    <row r="888" spans="5:19" x14ac:dyDescent="0.25">
      <c r="E888" s="3" t="s">
        <v>335</v>
      </c>
    </row>
    <row r="890" spans="5:19" x14ac:dyDescent="0.25">
      <c r="E890" s="41" t="s">
        <v>71</v>
      </c>
    </row>
    <row r="891" spans="5:19" x14ac:dyDescent="0.25">
      <c r="E891" s="3" t="s">
        <v>1150</v>
      </c>
    </row>
    <row r="893" spans="5:19" x14ac:dyDescent="0.25">
      <c r="E893" s="3" t="s">
        <v>1156</v>
      </c>
      <c r="S893" s="1" t="s">
        <v>1157</v>
      </c>
    </row>
    <row r="894" spans="5:19" x14ac:dyDescent="0.25">
      <c r="E894" s="3" t="s">
        <v>1151</v>
      </c>
    </row>
    <row r="895" spans="5:19" x14ac:dyDescent="0.25">
      <c r="E895" s="3" t="s">
        <v>1152</v>
      </c>
    </row>
    <row r="897" spans="5:21" x14ac:dyDescent="0.25">
      <c r="E897" s="41" t="s">
        <v>72</v>
      </c>
    </row>
    <row r="898" spans="5:21" x14ac:dyDescent="0.25">
      <c r="E898" s="3" t="s">
        <v>1153</v>
      </c>
    </row>
    <row r="900" spans="5:21" x14ac:dyDescent="0.25">
      <c r="E900" s="41" t="s">
        <v>74</v>
      </c>
    </row>
    <row r="901" spans="5:21" x14ac:dyDescent="0.25">
      <c r="E901" s="3" t="s">
        <v>294</v>
      </c>
    </row>
    <row r="903" spans="5:21" x14ac:dyDescent="0.25">
      <c r="E903" s="41" t="s">
        <v>73</v>
      </c>
    </row>
    <row r="904" spans="5:21" x14ac:dyDescent="0.25">
      <c r="E904" s="3" t="s">
        <v>1154</v>
      </c>
    </row>
    <row r="906" spans="5:21" x14ac:dyDescent="0.25">
      <c r="E906" s="14" t="s">
        <v>2</v>
      </c>
      <c r="F906" s="15"/>
      <c r="G906" s="15"/>
      <c r="H906" s="15"/>
      <c r="I906" s="15"/>
      <c r="J906" s="15"/>
      <c r="K906" s="15"/>
      <c r="L906" s="15"/>
      <c r="M906" s="15"/>
      <c r="N906" s="15"/>
      <c r="O906" s="15"/>
      <c r="P906" s="15"/>
      <c r="Q906" s="15"/>
      <c r="R906" s="15"/>
      <c r="S906" s="15"/>
      <c r="T906" s="15"/>
      <c r="U906" s="15"/>
    </row>
    <row r="907" spans="5:21" x14ac:dyDescent="0.25">
      <c r="E907" s="14" t="s">
        <v>86</v>
      </c>
      <c r="F907" s="15"/>
      <c r="G907" s="15"/>
      <c r="H907" s="15"/>
      <c r="I907" s="15"/>
      <c r="J907" s="15"/>
      <c r="K907" s="15"/>
      <c r="L907" s="15"/>
      <c r="M907" s="15"/>
      <c r="N907" s="15"/>
      <c r="O907" s="15"/>
      <c r="P907" s="15"/>
      <c r="Q907" s="15"/>
      <c r="R907" s="15"/>
      <c r="S907" s="15"/>
      <c r="T907" s="15"/>
      <c r="U907" s="15"/>
    </row>
    <row r="908" spans="5:21" x14ac:dyDescent="0.25">
      <c r="E908" s="14" t="s">
        <v>29</v>
      </c>
      <c r="F908" s="15"/>
      <c r="G908" s="15"/>
      <c r="H908" s="15"/>
      <c r="I908" s="15"/>
      <c r="J908" s="15"/>
      <c r="K908" s="15"/>
      <c r="L908" s="15"/>
      <c r="M908" s="15"/>
      <c r="N908" s="15"/>
      <c r="O908" s="15"/>
      <c r="P908" s="15"/>
      <c r="Q908" s="15"/>
      <c r="R908" s="15"/>
      <c r="S908" s="15"/>
      <c r="T908" s="15"/>
      <c r="U908" s="15"/>
    </row>
    <row r="909" spans="5:21" x14ac:dyDescent="0.25">
      <c r="E909" s="14" t="s">
        <v>83</v>
      </c>
      <c r="F909" s="15"/>
      <c r="G909" s="15"/>
      <c r="H909" s="15"/>
      <c r="I909" s="15"/>
      <c r="J909" s="15"/>
      <c r="K909" s="15"/>
      <c r="L909" s="15"/>
      <c r="M909" s="15"/>
      <c r="N909" s="15"/>
      <c r="O909" s="15"/>
      <c r="P909" s="15"/>
      <c r="Q909" s="15"/>
      <c r="R909" s="15"/>
      <c r="S909" s="15"/>
      <c r="T909" s="15"/>
      <c r="U909" s="15"/>
    </row>
    <row r="910" spans="5:21" x14ac:dyDescent="0.25">
      <c r="E910" s="14" t="s">
        <v>147</v>
      </c>
      <c r="F910" s="15"/>
      <c r="G910" s="15"/>
      <c r="H910" s="15"/>
      <c r="I910" s="15"/>
      <c r="J910" s="15"/>
      <c r="K910" s="15"/>
      <c r="L910" s="15"/>
      <c r="M910" s="15"/>
      <c r="N910" s="15"/>
      <c r="O910" s="15"/>
      <c r="P910" s="15"/>
      <c r="Q910" s="15"/>
      <c r="R910" s="15"/>
      <c r="S910" s="15"/>
      <c r="T910" s="15"/>
      <c r="U910" s="15"/>
    </row>
    <row r="911" spans="5:21" x14ac:dyDescent="0.25">
      <c r="E911" s="14" t="s">
        <v>1158</v>
      </c>
      <c r="F911" s="15"/>
      <c r="G911" s="15"/>
      <c r="H911" s="15"/>
      <c r="I911" s="15"/>
      <c r="J911" s="15"/>
      <c r="K911" s="15"/>
      <c r="L911" s="15"/>
      <c r="M911" s="15"/>
      <c r="N911" s="15"/>
      <c r="O911" s="15"/>
      <c r="P911" s="15"/>
      <c r="Q911" s="15"/>
      <c r="R911" s="15"/>
      <c r="S911" s="15"/>
      <c r="T911" s="15"/>
      <c r="U911" s="15"/>
    </row>
    <row r="913" spans="5:25" x14ac:dyDescent="0.25">
      <c r="E913" s="16" t="s">
        <v>21</v>
      </c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</row>
    <row r="914" spans="5:25" x14ac:dyDescent="0.25">
      <c r="E914" s="16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</row>
    <row r="915" spans="5:25" x14ac:dyDescent="0.25">
      <c r="E915" s="16" t="s">
        <v>604</v>
      </c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</row>
    <row r="916" spans="5:25" x14ac:dyDescent="0.25">
      <c r="E916" s="16" t="s">
        <v>22</v>
      </c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</row>
    <row r="917" spans="5:25" x14ac:dyDescent="0.25">
      <c r="E917" s="16" t="s">
        <v>1163</v>
      </c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</row>
    <row r="918" spans="5:25" x14ac:dyDescent="0.25">
      <c r="E918" s="16" t="s">
        <v>142</v>
      </c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</row>
    <row r="919" spans="5:25" x14ac:dyDescent="0.25">
      <c r="E919" s="16" t="s">
        <v>1159</v>
      </c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</row>
    <row r="920" spans="5:25" x14ac:dyDescent="0.25">
      <c r="E920" s="16" t="s">
        <v>1160</v>
      </c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</row>
    <row r="921" spans="5:25" x14ac:dyDescent="0.25">
      <c r="E921" s="16" t="s">
        <v>1161</v>
      </c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</row>
    <row r="922" spans="5:25" x14ac:dyDescent="0.25">
      <c r="E922" s="16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</row>
    <row r="923" spans="5:25" x14ac:dyDescent="0.25">
      <c r="E923" s="16" t="s">
        <v>27</v>
      </c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</row>
    <row r="924" spans="5:25" x14ac:dyDescent="0.25">
      <c r="E924" s="16" t="s">
        <v>1162</v>
      </c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</row>
    <row r="926" spans="5:25" x14ac:dyDescent="0.25">
      <c r="E926" s="1" t="s">
        <v>4</v>
      </c>
    </row>
    <row r="1001" spans="5:5" x14ac:dyDescent="0.25">
      <c r="E1001" s="1" t="s">
        <v>5</v>
      </c>
    </row>
    <row r="1076" spans="5:5" x14ac:dyDescent="0.25">
      <c r="E1076" s="21" t="s">
        <v>1164</v>
      </c>
    </row>
    <row r="1077" spans="5:5" x14ac:dyDescent="0.25">
      <c r="E1077" t="s">
        <v>1165</v>
      </c>
    </row>
    <row r="1078" spans="5:5" x14ac:dyDescent="0.25">
      <c r="E1078"/>
    </row>
    <row r="1093" spans="3:3" x14ac:dyDescent="0.25">
      <c r="C1093" s="4">
        <v>0</v>
      </c>
    </row>
  </sheetData>
  <hyperlinks>
    <hyperlink ref="E1076" r:id="rId1" display="https://teams.microsoft.com/l/message/19:6591ef35-3cc7-49cb-8f66-b0a6ffed7230_c869a345-f176-4ecc-a5d1-ed669c946231@unq.gbl.spaces/1729152734676?context=%7B%22contextType%22%3A%22chat%22%7D" xr:uid="{129B4F72-6CDF-4761-B431-FFF456E6E63D}"/>
    <hyperlink ref="E7" r:id="rId2" display="https://teams.microsoft.com/l/message/19:78f8023c-a6b9-46d0-895a-61f557bdde5d_f57b8c00-4882-4d7c-a3b9-0ecf369ec9ad@unq.gbl.spaces/1729052500019?context=%7B%22contextType%22%3A%22chat%22%7D" xr:uid="{804D25FE-9426-4E96-802F-CE6212F4D43D}"/>
    <hyperlink ref="E343" r:id="rId3" display="https://teams.microsoft.com/l/message/19:78f8023c-a6b9-46d0-895a-61f557bdde5d_f57b8c00-4882-4d7c-a3b9-0ecf369ec9ad@unq.gbl.spaces/1729133258088?context=%7B%22contextType%22%3A%22chat%22%7D" xr:uid="{F025AAD8-7331-4013-B202-D8B4FF2A35A2}"/>
    <hyperlink ref="E852" r:id="rId4" display="https://teams.microsoft.com/l/message/19:78f8023c-a6b9-46d0-895a-61f557bdde5d_f57b8c00-4882-4d7c-a3b9-0ecf369ec9ad@unq.gbl.spaces/1729134779229?context=%7B%22contextType%22%3A%22chat%22%7D" xr:uid="{79C406B8-67CA-4EAE-8E82-8B6644536721}"/>
  </hyperlinks>
  <pageMargins left="0.7" right="0.7" top="0.75" bottom="0.75" header="0.3" footer="0.3"/>
  <drawing r:id="rId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26A09-242B-4FBF-8301-F5AF2328F301}">
  <dimension ref="B2:CA386"/>
  <sheetViews>
    <sheetView tabSelected="1" zoomScale="85" zoomScaleNormal="85" workbookViewId="0"/>
  </sheetViews>
  <sheetFormatPr defaultColWidth="3" defaultRowHeight="15" x14ac:dyDescent="0.25"/>
  <cols>
    <col min="1" max="16384" width="3" style="3"/>
  </cols>
  <sheetData>
    <row r="2" spans="2:5" x14ac:dyDescent="0.25">
      <c r="B2" s="1" t="s">
        <v>1173</v>
      </c>
    </row>
    <row r="4" spans="2:5" x14ac:dyDescent="0.25">
      <c r="C4" s="20">
        <v>0</v>
      </c>
      <c r="E4" s="1" t="s">
        <v>1155</v>
      </c>
    </row>
    <row r="5" spans="2:5" x14ac:dyDescent="0.25">
      <c r="E5" s="3" t="s">
        <v>1166</v>
      </c>
    </row>
    <row r="6" spans="2:5" x14ac:dyDescent="0.25">
      <c r="E6" s="1" t="s">
        <v>1167</v>
      </c>
    </row>
    <row r="7" spans="2:5" x14ac:dyDescent="0.25">
      <c r="E7" s="3" t="s">
        <v>132</v>
      </c>
    </row>
    <row r="10" spans="2:5" x14ac:dyDescent="0.25">
      <c r="E10" s="41" t="s">
        <v>84</v>
      </c>
    </row>
    <row r="11" spans="2:5" x14ac:dyDescent="0.25">
      <c r="E11" s="3" t="s">
        <v>105</v>
      </c>
    </row>
    <row r="13" spans="2:5" x14ac:dyDescent="0.25">
      <c r="E13" s="41" t="s">
        <v>107</v>
      </c>
    </row>
    <row r="14" spans="2:5" x14ac:dyDescent="0.25">
      <c r="E14" s="3" t="s">
        <v>116</v>
      </c>
    </row>
    <row r="16" spans="2:5" x14ac:dyDescent="0.25">
      <c r="E16" s="41" t="s">
        <v>108</v>
      </c>
    </row>
    <row r="17" spans="5:52" x14ac:dyDescent="0.25">
      <c r="E17" s="3" t="s">
        <v>1168</v>
      </c>
    </row>
    <row r="19" spans="5:52" x14ac:dyDescent="0.25">
      <c r="E19" s="41" t="s">
        <v>71</v>
      </c>
    </row>
    <row r="20" spans="5:52" x14ac:dyDescent="0.25">
      <c r="E20" s="3" t="s">
        <v>1175</v>
      </c>
    </row>
    <row r="21" spans="5:52" x14ac:dyDescent="0.25">
      <c r="AR21" s="3" t="s">
        <v>33</v>
      </c>
      <c r="AZ21" s="3" t="s">
        <v>36</v>
      </c>
    </row>
    <row r="22" spans="5:52" x14ac:dyDescent="0.25">
      <c r="E22" s="41" t="s">
        <v>72</v>
      </c>
      <c r="AR22" s="1" t="s">
        <v>1174</v>
      </c>
      <c r="AZ22" s="1" t="s">
        <v>1176</v>
      </c>
    </row>
    <row r="23" spans="5:52" x14ac:dyDescent="0.25">
      <c r="E23" s="3" t="s">
        <v>1169</v>
      </c>
    </row>
    <row r="25" spans="5:52" x14ac:dyDescent="0.25">
      <c r="E25" s="41" t="s">
        <v>74</v>
      </c>
    </row>
    <row r="26" spans="5:52" x14ac:dyDescent="0.25">
      <c r="E26" s="3" t="s">
        <v>1170</v>
      </c>
    </row>
    <row r="27" spans="5:52" x14ac:dyDescent="0.25">
      <c r="E27" s="3" t="s">
        <v>1171</v>
      </c>
    </row>
    <row r="29" spans="5:52" x14ac:dyDescent="0.25">
      <c r="E29" s="41" t="s">
        <v>73</v>
      </c>
    </row>
    <row r="30" spans="5:52" x14ac:dyDescent="0.25">
      <c r="E30" s="3" t="s">
        <v>1177</v>
      </c>
    </row>
    <row r="31" spans="5:52" x14ac:dyDescent="0.25">
      <c r="E31" s="3" t="s">
        <v>1172</v>
      </c>
    </row>
    <row r="33" spans="5:26" customFormat="1" x14ac:dyDescent="0.25">
      <c r="E33" s="24" t="s">
        <v>2</v>
      </c>
      <c r="F33" s="25"/>
      <c r="G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</row>
    <row r="34" spans="5:26" customFormat="1" x14ac:dyDescent="0.25">
      <c r="E34" s="24" t="s">
        <v>86</v>
      </c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</row>
    <row r="35" spans="5:26" customFormat="1" x14ac:dyDescent="0.25">
      <c r="E35" s="24" t="s">
        <v>76</v>
      </c>
      <c r="F35" s="25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</row>
    <row r="36" spans="5:26" customFormat="1" x14ac:dyDescent="0.25">
      <c r="E36" s="24" t="s">
        <v>77</v>
      </c>
      <c r="F36" s="25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</row>
    <row r="37" spans="5:26" customFormat="1" x14ac:dyDescent="0.25">
      <c r="E37" s="24" t="s">
        <v>78</v>
      </c>
      <c r="F37" s="25"/>
      <c r="G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25"/>
    </row>
    <row r="38" spans="5:26" customFormat="1" x14ac:dyDescent="0.25">
      <c r="E38" s="24" t="s">
        <v>613</v>
      </c>
      <c r="F38" s="25"/>
      <c r="G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  <c r="T38" s="25"/>
      <c r="U38" s="25"/>
      <c r="V38" s="25"/>
      <c r="W38" s="25"/>
      <c r="X38" s="25"/>
      <c r="Y38" s="25"/>
      <c r="Z38" s="25"/>
    </row>
    <row r="39" spans="5:26" customFormat="1" x14ac:dyDescent="0.25">
      <c r="E39" s="24" t="s">
        <v>614</v>
      </c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25"/>
    </row>
    <row r="40" spans="5:26" customFormat="1" x14ac:dyDescent="0.25">
      <c r="E40" s="24"/>
      <c r="F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</row>
    <row r="41" spans="5:26" customFormat="1" x14ac:dyDescent="0.25">
      <c r="E41" s="24" t="s">
        <v>612</v>
      </c>
      <c r="F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25"/>
    </row>
    <row r="42" spans="5:26" customFormat="1" x14ac:dyDescent="0.25">
      <c r="E42" s="24" t="s">
        <v>617</v>
      </c>
      <c r="F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  <c r="Z42" s="25"/>
    </row>
    <row r="43" spans="5:26" customFormat="1" x14ac:dyDescent="0.25">
      <c r="E43" s="24" t="s">
        <v>615</v>
      </c>
      <c r="F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25"/>
    </row>
    <row r="44" spans="5:26" customFormat="1" x14ac:dyDescent="0.25">
      <c r="E44" s="24"/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</row>
    <row r="45" spans="5:26" customFormat="1" x14ac:dyDescent="0.25">
      <c r="E45" s="24" t="s">
        <v>151</v>
      </c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</row>
    <row r="46" spans="5:26" customFormat="1" x14ac:dyDescent="0.25">
      <c r="E46" s="24" t="s">
        <v>1178</v>
      </c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</row>
    <row r="47" spans="5:26" customFormat="1" x14ac:dyDescent="0.25">
      <c r="E47" s="24" t="s">
        <v>3</v>
      </c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</row>
    <row r="48" spans="5:26" customFormat="1" x14ac:dyDescent="0.25">
      <c r="E48" s="24" t="s">
        <v>82</v>
      </c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</row>
    <row r="49" spans="5:79" customFormat="1" x14ac:dyDescent="0.25">
      <c r="E49" s="24" t="s">
        <v>1179</v>
      </c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</row>
    <row r="50" spans="5:79" customFormat="1" x14ac:dyDescent="0.25">
      <c r="E50" s="24" t="s">
        <v>3</v>
      </c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</row>
    <row r="51" spans="5:79" customFormat="1" x14ac:dyDescent="0.25">
      <c r="E51" s="24" t="s">
        <v>85</v>
      </c>
      <c r="F51" s="25"/>
      <c r="G51" s="25"/>
      <c r="H51" s="25"/>
      <c r="I51" s="25"/>
      <c r="J51" s="25"/>
      <c r="K51" s="25"/>
      <c r="L51" s="25"/>
      <c r="M51" s="25"/>
      <c r="N51" s="25"/>
      <c r="O51" s="25"/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25"/>
    </row>
    <row r="52" spans="5:79" customFormat="1" x14ac:dyDescent="0.25">
      <c r="E52" s="24" t="s">
        <v>35</v>
      </c>
      <c r="F52" s="25"/>
      <c r="G52" s="25"/>
      <c r="H52" s="25"/>
      <c r="I52" s="25"/>
      <c r="J52" s="25"/>
      <c r="K52" s="25"/>
      <c r="L52" s="25"/>
      <c r="M52" s="25"/>
      <c r="N52" s="25"/>
      <c r="O52" s="25"/>
      <c r="P52" s="25"/>
      <c r="Q52" s="25"/>
      <c r="R52" s="25"/>
      <c r="S52" s="25"/>
      <c r="T52" s="25"/>
      <c r="U52" s="25"/>
      <c r="V52" s="25"/>
      <c r="W52" s="25"/>
      <c r="X52" s="25"/>
      <c r="Y52" s="25"/>
      <c r="Z52" s="25"/>
    </row>
    <row r="53" spans="5:79" customFormat="1" x14ac:dyDescent="0.25"/>
    <row r="54" spans="5:79" customFormat="1" x14ac:dyDescent="0.25">
      <c r="E54" s="1" t="s">
        <v>45</v>
      </c>
      <c r="F54" s="3"/>
      <c r="G54" s="3"/>
      <c r="H54" s="3"/>
      <c r="I54" s="3"/>
      <c r="J54" s="3"/>
      <c r="K54" s="3"/>
      <c r="L54" s="3"/>
      <c r="M54" s="3"/>
      <c r="N54" s="1" t="s">
        <v>33</v>
      </c>
      <c r="O54" s="3"/>
      <c r="P54" s="3"/>
      <c r="Q54" s="3"/>
      <c r="R54" s="3"/>
      <c r="S54" s="3"/>
      <c r="T54" s="3"/>
      <c r="U54" s="3"/>
      <c r="V54" s="1" t="s">
        <v>36</v>
      </c>
      <c r="W54" s="3"/>
      <c r="X54" s="3"/>
      <c r="Y54" s="3"/>
      <c r="Z54" s="3"/>
      <c r="AA54" s="3"/>
      <c r="AB54" s="3"/>
      <c r="AC54" s="3"/>
      <c r="AD54" s="3"/>
      <c r="AE54" s="1" t="s">
        <v>616</v>
      </c>
      <c r="AF54" s="3"/>
      <c r="AG54" s="3"/>
      <c r="AH54" s="3"/>
      <c r="AI54" s="3"/>
      <c r="AJ54" s="3"/>
      <c r="AK54" s="1" t="s">
        <v>55</v>
      </c>
      <c r="AL54" s="3"/>
      <c r="AM54" s="3"/>
      <c r="AN54" s="3"/>
      <c r="AO54" s="3"/>
      <c r="AP54" s="3"/>
      <c r="AQ54" s="3"/>
      <c r="AR54" s="3"/>
      <c r="AS54" s="3"/>
      <c r="AT54" s="1" t="s">
        <v>56</v>
      </c>
    </row>
    <row r="55" spans="5:79" customFormat="1" x14ac:dyDescent="0.25">
      <c r="E55" t="s">
        <v>1180</v>
      </c>
      <c r="N55" t="s">
        <v>1174</v>
      </c>
      <c r="V55" t="s">
        <v>1176</v>
      </c>
      <c r="AE55" t="s">
        <v>146</v>
      </c>
      <c r="AK55">
        <v>1</v>
      </c>
      <c r="AT55">
        <v>1</v>
      </c>
      <c r="BC55" t="str">
        <f>"exec IFINOPL.dbo.XSP_MTN_INVOICE_PPH @p_invoice_no = N'" &amp; TRIM(V55) &amp; "', @p_is_invoice_deduct_pph = N'" &amp; IF(AK55 = 1, 0, 1) &amp; "', @p_mtn_remark = N'M-489169', @p_mtn_cre_by = N'Aryo Budi D.P.';"</f>
        <v>exec IFINOPL.dbo.XSP_MTN_INVOICE_PPH @p_invoice_no = N'16695/INV/2001/07/2024', @p_is_invoice_deduct_pph = N'0', @p_mtn_remark = N'M-489169', @p_mtn_cre_by = N'Aryo Budi D.P.';</v>
      </c>
    </row>
    <row r="56" spans="5:79" customFormat="1" x14ac:dyDescent="0.25"/>
    <row r="57" spans="5:79" customFormat="1" x14ac:dyDescent="0.25">
      <c r="E57" s="26" t="s">
        <v>21</v>
      </c>
      <c r="F57" s="27"/>
      <c r="G57" s="27"/>
      <c r="H57" s="27"/>
      <c r="I57" s="27"/>
      <c r="J57" s="27"/>
      <c r="K57" s="27"/>
      <c r="L57" s="27"/>
      <c r="M57" s="27"/>
      <c r="N57" s="27"/>
      <c r="O57" s="27"/>
      <c r="P57" s="27"/>
      <c r="Q57" s="27"/>
      <c r="R57" s="27"/>
      <c r="S57" s="27"/>
      <c r="T57" s="27"/>
      <c r="U57" s="27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27"/>
      <c r="AN57" s="27"/>
      <c r="AO57" s="27"/>
      <c r="AP57" s="27"/>
      <c r="AQ57" s="27"/>
      <c r="AR57" s="27"/>
      <c r="AS57" s="27"/>
      <c r="AT57" s="27"/>
      <c r="AU57" s="27"/>
      <c r="AV57" s="27"/>
      <c r="AW57" s="27"/>
      <c r="AX57" s="27"/>
      <c r="AY57" s="27"/>
      <c r="AZ57" s="27"/>
      <c r="BA57" s="27"/>
      <c r="BB57" s="27"/>
      <c r="BC57" s="27"/>
      <c r="BD57" s="27"/>
      <c r="BE57" s="27"/>
      <c r="BF57" s="27"/>
      <c r="BG57" s="27"/>
      <c r="BH57" s="27"/>
      <c r="BI57" s="27"/>
      <c r="BJ57" s="27"/>
      <c r="BK57" s="27"/>
      <c r="BL57" s="27"/>
      <c r="BM57" s="27"/>
      <c r="BN57" s="27"/>
      <c r="BO57" s="27"/>
      <c r="BP57" s="27"/>
      <c r="BQ57" s="27"/>
      <c r="BR57" s="27"/>
      <c r="BS57" s="27"/>
      <c r="BT57" s="27"/>
      <c r="BU57" s="27"/>
      <c r="BV57" s="27"/>
      <c r="BW57" s="27"/>
      <c r="BX57" s="27"/>
      <c r="BY57" s="27"/>
      <c r="BZ57" s="27"/>
      <c r="CA57" s="27"/>
    </row>
    <row r="58" spans="5:79" customFormat="1" x14ac:dyDescent="0.25">
      <c r="E58" s="26"/>
      <c r="F58" s="27"/>
      <c r="G58" s="27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27"/>
      <c r="X58" s="27"/>
      <c r="Y58" s="27"/>
      <c r="Z58" s="27"/>
      <c r="AA58" s="27"/>
      <c r="AB58" s="27"/>
      <c r="AC58" s="27"/>
      <c r="AD58" s="27"/>
      <c r="AE58" s="27"/>
      <c r="AF58" s="27"/>
      <c r="AG58" s="27"/>
      <c r="AH58" s="27"/>
      <c r="AI58" s="27"/>
      <c r="AJ58" s="27"/>
      <c r="AK58" s="27"/>
      <c r="AL58" s="27"/>
      <c r="AM58" s="27"/>
      <c r="AN58" s="27"/>
      <c r="AO58" s="27"/>
      <c r="AP58" s="27"/>
      <c r="AQ58" s="27"/>
      <c r="AR58" s="27"/>
      <c r="AS58" s="27"/>
      <c r="AT58" s="27"/>
      <c r="AU58" s="27"/>
      <c r="AV58" s="27"/>
      <c r="AW58" s="27"/>
      <c r="AX58" s="27"/>
      <c r="AY58" s="27"/>
      <c r="AZ58" s="27"/>
      <c r="BA58" s="27"/>
      <c r="BB58" s="27"/>
      <c r="BC58" s="27"/>
      <c r="BD58" s="27"/>
      <c r="BE58" s="27"/>
      <c r="BF58" s="27"/>
      <c r="BG58" s="27"/>
      <c r="BH58" s="27"/>
      <c r="BI58" s="27"/>
      <c r="BJ58" s="27"/>
      <c r="BK58" s="27"/>
      <c r="BL58" s="27"/>
      <c r="BM58" s="27"/>
      <c r="BN58" s="27"/>
      <c r="BO58" s="27"/>
      <c r="BP58" s="27"/>
      <c r="BQ58" s="27"/>
      <c r="BR58" s="27"/>
      <c r="BS58" s="27"/>
      <c r="BT58" s="27"/>
      <c r="BU58" s="27"/>
      <c r="BV58" s="27"/>
      <c r="BW58" s="27"/>
      <c r="BX58" s="27"/>
      <c r="BY58" s="27"/>
      <c r="BZ58" s="27"/>
      <c r="CA58" s="27"/>
    </row>
    <row r="59" spans="5:79" customFormat="1" x14ac:dyDescent="0.25">
      <c r="E59" s="37" t="str">
        <f>BC55</f>
        <v>exec IFINOPL.dbo.XSP_MTN_INVOICE_PPH @p_invoice_no = N'16695/INV/2001/07/2024', @p_is_invoice_deduct_pph = N'0', @p_mtn_remark = N'M-489169', @p_mtn_cre_by = N'Aryo Budi D.P.';</v>
      </c>
      <c r="F59" s="38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  <c r="AA59" s="38"/>
      <c r="AB59" s="38"/>
      <c r="AC59" s="38"/>
      <c r="AD59" s="38"/>
      <c r="AE59" s="38"/>
      <c r="AF59" s="38"/>
      <c r="AG59" s="38"/>
      <c r="AH59" s="38"/>
      <c r="AI59" s="38"/>
      <c r="AJ59" s="38"/>
      <c r="AK59" s="38"/>
      <c r="AL59" s="38"/>
      <c r="AM59" s="38"/>
      <c r="AN59" s="38"/>
      <c r="AO59" s="38"/>
      <c r="AP59" s="38"/>
      <c r="AQ59" s="38"/>
      <c r="AR59" s="38"/>
      <c r="AS59" s="38"/>
      <c r="AT59" s="38"/>
      <c r="AU59" s="38"/>
      <c r="AV59" s="38"/>
      <c r="AW59" s="38"/>
      <c r="AX59" s="38"/>
      <c r="AY59" s="38"/>
      <c r="AZ59" s="38"/>
      <c r="BA59" s="38"/>
      <c r="BB59" s="38"/>
      <c r="BC59" s="38"/>
      <c r="BD59" s="38"/>
      <c r="BE59" s="38"/>
      <c r="BF59" s="38"/>
      <c r="BG59" s="38"/>
      <c r="BH59" s="38"/>
      <c r="BI59" s="38"/>
      <c r="BJ59" s="38"/>
      <c r="BK59" s="38"/>
      <c r="BL59" s="38"/>
      <c r="BM59" s="38"/>
      <c r="BN59" s="38"/>
      <c r="BO59" s="38"/>
      <c r="BP59" s="38"/>
      <c r="BQ59" s="38"/>
      <c r="BR59" s="38"/>
      <c r="BS59" s="38"/>
      <c r="BT59" s="38"/>
      <c r="BU59" s="38"/>
      <c r="BV59" s="38"/>
      <c r="BW59" s="38"/>
      <c r="BX59" s="38"/>
      <c r="BY59" s="38"/>
      <c r="BZ59" s="38"/>
      <c r="CA59" s="38"/>
    </row>
    <row r="60" spans="5:79" customFormat="1" x14ac:dyDescent="0.25">
      <c r="E60" s="26"/>
      <c r="F60" s="27"/>
      <c r="G60" s="27"/>
      <c r="H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  <c r="U60" s="27"/>
      <c r="V60" s="27"/>
      <c r="W60" s="27"/>
      <c r="X60" s="27"/>
      <c r="Y60" s="27"/>
      <c r="Z60" s="27"/>
      <c r="AA60" s="27"/>
      <c r="AB60" s="27"/>
      <c r="AC60" s="27"/>
      <c r="AD60" s="27"/>
      <c r="AE60" s="27"/>
      <c r="AF60" s="27"/>
      <c r="AG60" s="27"/>
      <c r="AH60" s="27"/>
      <c r="AI60" s="27"/>
      <c r="AJ60" s="27"/>
      <c r="AK60" s="27"/>
      <c r="AL60" s="27"/>
      <c r="AM60" s="27"/>
      <c r="AN60" s="27"/>
      <c r="AO60" s="27"/>
      <c r="AP60" s="27"/>
      <c r="AQ60" s="27"/>
      <c r="AR60" s="27"/>
      <c r="AS60" s="27"/>
      <c r="AT60" s="27"/>
      <c r="AU60" s="27"/>
      <c r="AV60" s="27"/>
      <c r="AW60" s="27"/>
      <c r="AX60" s="27"/>
      <c r="AY60" s="27"/>
      <c r="AZ60" s="27"/>
      <c r="BA60" s="27"/>
      <c r="BB60" s="27"/>
      <c r="BC60" s="27"/>
      <c r="BD60" s="27"/>
      <c r="BE60" s="27"/>
      <c r="BF60" s="27"/>
      <c r="BG60" s="27"/>
      <c r="BH60" s="27"/>
      <c r="BI60" s="27"/>
      <c r="BJ60" s="27"/>
      <c r="BK60" s="27"/>
      <c r="BL60" s="27"/>
      <c r="BM60" s="27"/>
      <c r="BN60" s="27"/>
      <c r="BO60" s="27"/>
      <c r="BP60" s="27"/>
      <c r="BQ60" s="27"/>
      <c r="BR60" s="27"/>
      <c r="BS60" s="27"/>
      <c r="BT60" s="27"/>
      <c r="BU60" s="27"/>
      <c r="BV60" s="27"/>
      <c r="BW60" s="27"/>
      <c r="BX60" s="27"/>
      <c r="BY60" s="27"/>
      <c r="BZ60" s="27"/>
      <c r="CA60" s="27"/>
    </row>
    <row r="61" spans="5:79" customFormat="1" x14ac:dyDescent="0.25">
      <c r="E61" s="26" t="s">
        <v>27</v>
      </c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  <c r="U61" s="27"/>
      <c r="V61" s="27"/>
      <c r="W61" s="27"/>
      <c r="X61" s="27"/>
      <c r="Y61" s="27"/>
      <c r="Z61" s="27"/>
      <c r="AA61" s="27"/>
      <c r="AB61" s="27"/>
      <c r="AC61" s="27"/>
      <c r="AD61" s="27"/>
      <c r="AE61" s="27"/>
      <c r="AF61" s="27"/>
      <c r="AG61" s="27"/>
      <c r="AH61" s="27"/>
      <c r="AI61" s="27"/>
      <c r="AJ61" s="27"/>
      <c r="AK61" s="27"/>
      <c r="AL61" s="27"/>
      <c r="AM61" s="27"/>
      <c r="AN61" s="27"/>
      <c r="AO61" s="27"/>
      <c r="AP61" s="27"/>
      <c r="AQ61" s="27"/>
      <c r="AR61" s="27"/>
      <c r="AS61" s="27"/>
      <c r="AT61" s="27"/>
      <c r="AU61" s="27"/>
      <c r="AV61" s="27"/>
      <c r="AW61" s="27"/>
      <c r="AX61" s="27"/>
      <c r="AY61" s="27"/>
      <c r="AZ61" s="27"/>
      <c r="BA61" s="27"/>
      <c r="BB61" s="27"/>
      <c r="BC61" s="27"/>
      <c r="BD61" s="27"/>
      <c r="BE61" s="27"/>
      <c r="BF61" s="27"/>
      <c r="BG61" s="27"/>
      <c r="BH61" s="27"/>
      <c r="BI61" s="27"/>
      <c r="BJ61" s="27"/>
      <c r="BK61" s="27"/>
      <c r="BL61" s="27"/>
      <c r="BM61" s="27"/>
      <c r="BN61" s="27"/>
      <c r="BO61" s="27"/>
      <c r="BP61" s="27"/>
      <c r="BQ61" s="27"/>
      <c r="BR61" s="27"/>
      <c r="BS61" s="27"/>
      <c r="BT61" s="27"/>
      <c r="BU61" s="27"/>
      <c r="BV61" s="27"/>
      <c r="BW61" s="27"/>
      <c r="BX61" s="27"/>
      <c r="BY61" s="27"/>
      <c r="BZ61" s="27"/>
      <c r="CA61" s="27"/>
    </row>
    <row r="62" spans="5:79" customFormat="1" x14ac:dyDescent="0.25">
      <c r="E62" s="26" t="s">
        <v>23</v>
      </c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  <c r="U62" s="27"/>
      <c r="V62" s="27"/>
      <c r="W62" s="27"/>
      <c r="X62" s="27"/>
      <c r="Y62" s="27"/>
      <c r="Z62" s="27"/>
      <c r="AA62" s="27"/>
      <c r="AB62" s="27"/>
      <c r="AC62" s="27"/>
      <c r="AD62" s="27"/>
      <c r="AE62" s="27"/>
      <c r="AF62" s="27"/>
      <c r="AG62" s="27"/>
      <c r="AH62" s="27"/>
      <c r="AI62" s="27"/>
      <c r="AJ62" s="27"/>
      <c r="AK62" s="27"/>
      <c r="AL62" s="27"/>
      <c r="AM62" s="27"/>
      <c r="AN62" s="27"/>
      <c r="AO62" s="27"/>
      <c r="AP62" s="27"/>
      <c r="AQ62" s="27"/>
      <c r="AR62" s="27"/>
      <c r="AS62" s="27"/>
      <c r="AT62" s="27"/>
      <c r="AU62" s="27"/>
      <c r="AV62" s="27"/>
      <c r="AW62" s="27"/>
      <c r="AX62" s="27"/>
      <c r="AY62" s="27"/>
      <c r="AZ62" s="27"/>
      <c r="BA62" s="27"/>
      <c r="BB62" s="27"/>
      <c r="BC62" s="27"/>
      <c r="BD62" s="27"/>
      <c r="BE62" s="27"/>
      <c r="BF62" s="27"/>
      <c r="BG62" s="27"/>
      <c r="BH62" s="27"/>
      <c r="BI62" s="27"/>
      <c r="BJ62" s="27"/>
      <c r="BK62" s="27"/>
      <c r="BL62" s="27"/>
      <c r="BM62" s="27"/>
      <c r="BN62" s="27"/>
      <c r="BO62" s="27"/>
      <c r="BP62" s="27"/>
      <c r="BQ62" s="27"/>
      <c r="BR62" s="27"/>
      <c r="BS62" s="27"/>
      <c r="BT62" s="27"/>
      <c r="BU62" s="27"/>
      <c r="BV62" s="27"/>
      <c r="BW62" s="27"/>
      <c r="BX62" s="27"/>
      <c r="BY62" s="27"/>
      <c r="BZ62" s="27"/>
      <c r="CA62" s="27"/>
    </row>
    <row r="63" spans="5:79" customFormat="1" x14ac:dyDescent="0.25"/>
    <row r="64" spans="5:79" customFormat="1" x14ac:dyDescent="0.25">
      <c r="E64" s="2" t="s">
        <v>4</v>
      </c>
    </row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  <row r="75" customFormat="1" x14ac:dyDescent="0.25"/>
    <row r="76" customFormat="1" x14ac:dyDescent="0.25"/>
    <row r="77" customFormat="1" x14ac:dyDescent="0.25"/>
    <row r="78" customFormat="1" x14ac:dyDescent="0.25"/>
    <row r="79" customFormat="1" x14ac:dyDescent="0.25"/>
    <row r="80" customFormat="1" x14ac:dyDescent="0.25"/>
    <row r="81" spans="5:5" customFormat="1" x14ac:dyDescent="0.25"/>
    <row r="82" spans="5:5" customFormat="1" x14ac:dyDescent="0.25"/>
    <row r="83" spans="5:5" customFormat="1" x14ac:dyDescent="0.25"/>
    <row r="84" spans="5:5" customFormat="1" x14ac:dyDescent="0.25"/>
    <row r="85" spans="5:5" customFormat="1" x14ac:dyDescent="0.25"/>
    <row r="86" spans="5:5" customFormat="1" x14ac:dyDescent="0.25"/>
    <row r="87" spans="5:5" customFormat="1" x14ac:dyDescent="0.25"/>
    <row r="88" spans="5:5" customFormat="1" x14ac:dyDescent="0.25"/>
    <row r="89" spans="5:5" customFormat="1" x14ac:dyDescent="0.25"/>
    <row r="90" spans="5:5" customFormat="1" x14ac:dyDescent="0.25"/>
    <row r="91" spans="5:5" customFormat="1" x14ac:dyDescent="0.25"/>
    <row r="92" spans="5:5" customFormat="1" x14ac:dyDescent="0.25"/>
    <row r="93" spans="5:5" customFormat="1" x14ac:dyDescent="0.25"/>
    <row r="94" spans="5:5" customFormat="1" x14ac:dyDescent="0.25">
      <c r="E94" s="2" t="s">
        <v>5</v>
      </c>
    </row>
    <row r="124" spans="5:5" x14ac:dyDescent="0.25">
      <c r="E124" s="21" t="s">
        <v>1181</v>
      </c>
    </row>
    <row r="125" spans="5:5" x14ac:dyDescent="0.25">
      <c r="E125" t="s">
        <v>1182</v>
      </c>
    </row>
    <row r="126" spans="5:5" x14ac:dyDescent="0.25">
      <c r="E126"/>
    </row>
    <row r="141" spans="3:5" x14ac:dyDescent="0.25">
      <c r="C141" s="20">
        <v>0</v>
      </c>
      <c r="E141" s="1" t="s">
        <v>1189</v>
      </c>
    </row>
    <row r="143" spans="3:5" customFormat="1" x14ac:dyDescent="0.25">
      <c r="E143" s="21" t="s">
        <v>1183</v>
      </c>
    </row>
    <row r="144" spans="3:5" customFormat="1" x14ac:dyDescent="0.25">
      <c r="E144" t="s">
        <v>1184</v>
      </c>
    </row>
    <row r="145" spans="42:42" customFormat="1" x14ac:dyDescent="0.25"/>
    <row r="146" spans="42:42" customFormat="1" x14ac:dyDescent="0.25"/>
    <row r="147" spans="42:42" customFormat="1" x14ac:dyDescent="0.25"/>
    <row r="148" spans="42:42" customFormat="1" x14ac:dyDescent="0.25"/>
    <row r="149" spans="42:42" customFormat="1" x14ac:dyDescent="0.25"/>
    <row r="150" spans="42:42" customFormat="1" x14ac:dyDescent="0.25">
      <c r="AP150" t="s">
        <v>32</v>
      </c>
    </row>
    <row r="151" spans="42:42" customFormat="1" x14ac:dyDescent="0.25">
      <c r="AP151" s="2" t="s">
        <v>1185</v>
      </c>
    </row>
    <row r="152" spans="42:42" customFormat="1" x14ac:dyDescent="0.25"/>
    <row r="153" spans="42:42" customFormat="1" x14ac:dyDescent="0.25"/>
    <row r="154" spans="42:42" customFormat="1" x14ac:dyDescent="0.25"/>
    <row r="155" spans="42:42" customFormat="1" x14ac:dyDescent="0.25"/>
    <row r="156" spans="42:42" customFormat="1" x14ac:dyDescent="0.25"/>
    <row r="157" spans="42:42" customFormat="1" x14ac:dyDescent="0.25"/>
    <row r="158" spans="42:42" customFormat="1" x14ac:dyDescent="0.25"/>
    <row r="159" spans="42:42" customFormat="1" x14ac:dyDescent="0.25"/>
    <row r="160" spans="42:42" customFormat="1" x14ac:dyDescent="0.25"/>
    <row r="161" customFormat="1" x14ac:dyDescent="0.25"/>
    <row r="162" customFormat="1" x14ac:dyDescent="0.25"/>
    <row r="163" customFormat="1" x14ac:dyDescent="0.25"/>
    <row r="164" customFormat="1" x14ac:dyDescent="0.25"/>
    <row r="165" customFormat="1" x14ac:dyDescent="0.25"/>
    <row r="166" customFormat="1" x14ac:dyDescent="0.25"/>
    <row r="167" customFormat="1" x14ac:dyDescent="0.25"/>
    <row r="168" customFormat="1" x14ac:dyDescent="0.25"/>
    <row r="169" customFormat="1" x14ac:dyDescent="0.25"/>
    <row r="170" customFormat="1" x14ac:dyDescent="0.25"/>
    <row r="171" customFormat="1" x14ac:dyDescent="0.25"/>
    <row r="172" customFormat="1" x14ac:dyDescent="0.25"/>
    <row r="173" customFormat="1" x14ac:dyDescent="0.25"/>
    <row r="174" customFormat="1" x14ac:dyDescent="0.25"/>
    <row r="175" customFormat="1" x14ac:dyDescent="0.25"/>
    <row r="176" customFormat="1" x14ac:dyDescent="0.25"/>
    <row r="177" spans="5:5" customFormat="1" x14ac:dyDescent="0.25"/>
    <row r="178" spans="5:5" customFormat="1" x14ac:dyDescent="0.25"/>
    <row r="179" spans="5:5" customFormat="1" x14ac:dyDescent="0.25"/>
    <row r="180" spans="5:5" customFormat="1" x14ac:dyDescent="0.25"/>
    <row r="181" spans="5:5" customFormat="1" x14ac:dyDescent="0.25"/>
    <row r="182" spans="5:5" customFormat="1" x14ac:dyDescent="0.25"/>
    <row r="183" spans="5:5" customFormat="1" x14ac:dyDescent="0.25"/>
    <row r="184" spans="5:5" customFormat="1" x14ac:dyDescent="0.25"/>
    <row r="185" spans="5:5" customFormat="1" x14ac:dyDescent="0.25"/>
    <row r="186" spans="5:5" customFormat="1" x14ac:dyDescent="0.25"/>
    <row r="187" spans="5:5" customFormat="1" x14ac:dyDescent="0.25"/>
    <row r="188" spans="5:5" customFormat="1" x14ac:dyDescent="0.25"/>
    <row r="189" spans="5:5" customFormat="1" x14ac:dyDescent="0.25"/>
    <row r="190" spans="5:5" customFormat="1" x14ac:dyDescent="0.25"/>
    <row r="191" spans="5:5" customFormat="1" x14ac:dyDescent="0.25"/>
    <row r="192" spans="5:5" x14ac:dyDescent="0.25">
      <c r="E192" s="2" t="s">
        <v>1185</v>
      </c>
    </row>
    <row r="194" spans="5:53" x14ac:dyDescent="0.25">
      <c r="E194" s="3" t="s">
        <v>61</v>
      </c>
      <c r="U194" s="13" t="s">
        <v>64</v>
      </c>
      <c r="AI194" s="3" t="s">
        <v>67</v>
      </c>
    </row>
    <row r="195" spans="5:53" x14ac:dyDescent="0.25">
      <c r="E195" s="3" t="s">
        <v>62</v>
      </c>
      <c r="U195" s="13" t="s">
        <v>65</v>
      </c>
      <c r="AI195" s="3" t="s">
        <v>68</v>
      </c>
    </row>
    <row r="196" spans="5:53" x14ac:dyDescent="0.25">
      <c r="E196" s="3" t="s">
        <v>63</v>
      </c>
      <c r="U196" s="13" t="s">
        <v>66</v>
      </c>
      <c r="AI196" s="3" t="s">
        <v>69</v>
      </c>
    </row>
    <row r="198" spans="5:53" x14ac:dyDescent="0.25">
      <c r="E198" s="14" t="s">
        <v>2</v>
      </c>
      <c r="F198" s="15"/>
      <c r="G198" s="15"/>
      <c r="H198" s="15"/>
      <c r="I198" s="15"/>
      <c r="J198" s="15"/>
      <c r="K198" s="15"/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W198" s="15"/>
      <c r="X198" s="15"/>
      <c r="Y198" s="15"/>
      <c r="Z198" s="15"/>
      <c r="AA198" s="15"/>
      <c r="AB198" s="15"/>
      <c r="AC198" s="15"/>
      <c r="AD198" s="15"/>
      <c r="AE198" s="15"/>
      <c r="AN198" s="14" t="s">
        <v>2</v>
      </c>
      <c r="AO198" s="15"/>
      <c r="AP198" s="15"/>
      <c r="AQ198" s="15"/>
      <c r="AR198" s="15"/>
      <c r="AS198" s="15"/>
      <c r="AT198" s="15"/>
      <c r="AU198" s="15"/>
      <c r="AV198" s="15"/>
      <c r="AW198" s="15"/>
      <c r="AX198" s="15"/>
      <c r="AY198" s="15"/>
      <c r="AZ198" s="15"/>
      <c r="BA198" s="15"/>
    </row>
    <row r="199" spans="5:53" x14ac:dyDescent="0.25">
      <c r="E199" s="14" t="s">
        <v>41</v>
      </c>
      <c r="F199" s="15"/>
      <c r="G199" s="15"/>
      <c r="H199" s="15"/>
      <c r="I199" s="15"/>
      <c r="J199" s="15"/>
      <c r="K199" s="15"/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W199" s="15"/>
      <c r="X199" s="15"/>
      <c r="Y199" s="15"/>
      <c r="Z199" s="15"/>
      <c r="AA199" s="15"/>
      <c r="AB199" s="15"/>
      <c r="AC199" s="15"/>
      <c r="AD199" s="15"/>
      <c r="AE199" s="15"/>
      <c r="AN199" s="14" t="s">
        <v>41</v>
      </c>
      <c r="AO199" s="15"/>
      <c r="AP199" s="15"/>
      <c r="AQ199" s="15"/>
      <c r="AR199" s="15"/>
      <c r="AS199" s="15"/>
      <c r="AT199" s="15"/>
      <c r="AU199" s="15"/>
      <c r="AV199" s="15"/>
      <c r="AW199" s="15"/>
      <c r="AX199" s="15"/>
      <c r="AY199" s="15"/>
      <c r="AZ199" s="15"/>
      <c r="BA199" s="15"/>
    </row>
    <row r="200" spans="5:53" x14ac:dyDescent="0.25">
      <c r="E200" s="14" t="s">
        <v>44</v>
      </c>
      <c r="F200" s="15"/>
      <c r="G200" s="15"/>
      <c r="H200" s="15"/>
      <c r="I200" s="15"/>
      <c r="J200" s="15"/>
      <c r="K200" s="15"/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W200" s="15"/>
      <c r="X200" s="15"/>
      <c r="Y200" s="15"/>
      <c r="Z200" s="15"/>
      <c r="AA200" s="15"/>
      <c r="AB200" s="15"/>
      <c r="AC200" s="15"/>
      <c r="AD200" s="15"/>
      <c r="AE200" s="15"/>
      <c r="AN200" s="14" t="s">
        <v>44</v>
      </c>
      <c r="AO200" s="15"/>
      <c r="AP200" s="15"/>
      <c r="AQ200" s="15"/>
      <c r="AR200" s="15"/>
      <c r="AS200" s="15"/>
      <c r="AT200" s="15"/>
      <c r="AU200" s="15"/>
      <c r="AV200" s="15"/>
      <c r="AW200" s="15"/>
      <c r="AX200" s="15"/>
      <c r="AY200" s="15"/>
      <c r="AZ200" s="15"/>
      <c r="BA200" s="15"/>
    </row>
    <row r="201" spans="5:53" x14ac:dyDescent="0.25">
      <c r="E201" s="22" t="s">
        <v>28</v>
      </c>
      <c r="F201" s="23"/>
      <c r="G201" s="23"/>
      <c r="H201" s="23"/>
      <c r="I201" s="23"/>
      <c r="J201" s="23"/>
      <c r="K201" s="23"/>
      <c r="L201" s="23"/>
      <c r="M201" s="23"/>
      <c r="N201" s="23"/>
      <c r="O201" s="23"/>
      <c r="P201" s="23"/>
      <c r="Q201" s="23"/>
      <c r="R201" s="23"/>
      <c r="S201" s="23"/>
      <c r="T201" s="23"/>
      <c r="U201" s="23"/>
      <c r="V201" s="23"/>
      <c r="W201" s="23"/>
      <c r="X201" s="23"/>
      <c r="Y201" s="23"/>
      <c r="Z201" s="23"/>
      <c r="AA201" s="23"/>
      <c r="AB201" s="23"/>
      <c r="AC201" s="23"/>
      <c r="AD201" s="23"/>
      <c r="AE201" s="23"/>
      <c r="AN201" s="14" t="s">
        <v>43</v>
      </c>
      <c r="AO201" s="15"/>
      <c r="AP201" s="15"/>
      <c r="AQ201" s="15"/>
      <c r="AR201" s="15"/>
      <c r="AS201" s="15"/>
      <c r="AT201" s="15"/>
      <c r="AU201" s="15"/>
      <c r="AV201" s="15"/>
      <c r="AW201" s="15"/>
      <c r="AX201" s="15"/>
      <c r="AY201" s="15"/>
      <c r="AZ201" s="15"/>
      <c r="BA201" s="15"/>
    </row>
    <row r="202" spans="5:53" x14ac:dyDescent="0.25">
      <c r="E202" s="14" t="s">
        <v>38</v>
      </c>
      <c r="F202" s="15"/>
      <c r="G202" s="15"/>
      <c r="H202" s="15"/>
      <c r="I202" s="15"/>
      <c r="J202" s="15"/>
      <c r="K202" s="15"/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W202" s="15"/>
      <c r="X202" s="15"/>
      <c r="Y202" s="15"/>
      <c r="Z202" s="15"/>
      <c r="AA202" s="15"/>
      <c r="AB202" s="15"/>
      <c r="AC202" s="15"/>
      <c r="AD202" s="15"/>
      <c r="AE202" s="15"/>
      <c r="AN202" s="14" t="s">
        <v>46</v>
      </c>
      <c r="AO202" s="15"/>
      <c r="AP202" s="15"/>
      <c r="AQ202" s="15"/>
      <c r="AR202" s="15"/>
      <c r="AS202" s="15"/>
      <c r="AT202" s="15"/>
      <c r="AU202" s="15"/>
      <c r="AV202" s="15"/>
      <c r="AW202" s="15"/>
      <c r="AX202" s="15"/>
      <c r="AY202" s="15"/>
      <c r="AZ202" s="15"/>
      <c r="BA202" s="15"/>
    </row>
    <row r="203" spans="5:53" x14ac:dyDescent="0.25">
      <c r="E203" s="14" t="s">
        <v>43</v>
      </c>
      <c r="F203" s="15"/>
      <c r="G203" s="15"/>
      <c r="H203" s="15"/>
      <c r="I203" s="15"/>
      <c r="J203" s="15"/>
      <c r="K203" s="15"/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W203" s="15"/>
      <c r="X203" s="15"/>
      <c r="Y203" s="15"/>
      <c r="Z203" s="15"/>
      <c r="AA203" s="15"/>
      <c r="AB203" s="15"/>
      <c r="AC203" s="15"/>
      <c r="AD203" s="15"/>
      <c r="AE203" s="15"/>
      <c r="AN203" s="14" t="s">
        <v>29</v>
      </c>
      <c r="AO203" s="15"/>
      <c r="AP203" s="15"/>
      <c r="AQ203" s="15"/>
      <c r="AR203" s="15"/>
      <c r="AS203" s="15"/>
      <c r="AT203" s="15"/>
      <c r="AU203" s="15"/>
      <c r="AV203" s="15"/>
      <c r="AW203" s="15"/>
      <c r="AX203" s="15"/>
      <c r="AY203" s="15"/>
      <c r="AZ203" s="15"/>
      <c r="BA203" s="15"/>
    </row>
    <row r="204" spans="5:53" x14ac:dyDescent="0.25">
      <c r="E204" s="22" t="s">
        <v>46</v>
      </c>
      <c r="F204" s="23"/>
      <c r="G204" s="23"/>
      <c r="H204" s="23"/>
      <c r="I204" s="23"/>
      <c r="J204" s="23"/>
      <c r="K204" s="23"/>
      <c r="L204" s="23"/>
      <c r="M204" s="23"/>
      <c r="N204" s="23"/>
      <c r="O204" s="23"/>
      <c r="P204" s="23"/>
      <c r="Q204" s="23"/>
      <c r="R204" s="23"/>
      <c r="S204" s="23"/>
      <c r="T204" s="23"/>
      <c r="U204" s="23"/>
      <c r="V204" s="23"/>
      <c r="W204" s="23"/>
      <c r="X204" s="23"/>
      <c r="Y204" s="23"/>
      <c r="Z204" s="23"/>
      <c r="AA204" s="23"/>
      <c r="AB204" s="23"/>
      <c r="AC204" s="23"/>
      <c r="AD204" s="23"/>
      <c r="AE204" s="23"/>
      <c r="AN204" s="14" t="s">
        <v>30</v>
      </c>
      <c r="AO204" s="15"/>
      <c r="AP204" s="15"/>
      <c r="AQ204" s="15"/>
      <c r="AR204" s="15"/>
      <c r="AS204" s="15"/>
      <c r="AT204" s="15"/>
      <c r="AU204" s="15"/>
      <c r="AV204" s="15"/>
      <c r="AW204" s="15"/>
      <c r="AX204" s="15"/>
      <c r="AY204" s="15"/>
      <c r="AZ204" s="15"/>
      <c r="BA204" s="15"/>
    </row>
    <row r="205" spans="5:53" x14ac:dyDescent="0.25">
      <c r="E205" s="14" t="s">
        <v>29</v>
      </c>
      <c r="F205" s="15"/>
      <c r="G205" s="15"/>
      <c r="H205" s="15"/>
      <c r="I205" s="15"/>
      <c r="J205" s="15"/>
      <c r="K205" s="15"/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W205" s="15"/>
      <c r="X205" s="15"/>
      <c r="Y205" s="15"/>
      <c r="Z205" s="15"/>
      <c r="AA205" s="15"/>
      <c r="AB205" s="15"/>
      <c r="AC205" s="15"/>
      <c r="AD205" s="15"/>
      <c r="AE205" s="15"/>
      <c r="AN205" s="14" t="s">
        <v>47</v>
      </c>
      <c r="AO205" s="15"/>
      <c r="AP205" s="15"/>
      <c r="AQ205" s="15"/>
      <c r="AR205" s="15"/>
      <c r="AS205" s="15"/>
      <c r="AT205" s="15"/>
      <c r="AU205" s="15"/>
      <c r="AV205" s="15"/>
      <c r="AW205" s="15"/>
      <c r="AX205" s="15"/>
      <c r="AY205" s="15"/>
      <c r="AZ205" s="15"/>
      <c r="BA205" s="15"/>
    </row>
    <row r="206" spans="5:53" x14ac:dyDescent="0.25">
      <c r="E206" s="22" t="s">
        <v>30</v>
      </c>
      <c r="F206" s="23"/>
      <c r="G206" s="23"/>
      <c r="H206" s="23"/>
      <c r="I206" s="23"/>
      <c r="J206" s="23"/>
      <c r="K206" s="23"/>
      <c r="L206" s="23"/>
      <c r="M206" s="23"/>
      <c r="N206" s="23"/>
      <c r="O206" s="23"/>
      <c r="P206" s="23"/>
      <c r="Q206" s="23"/>
      <c r="R206" s="23"/>
      <c r="S206" s="23"/>
      <c r="T206" s="23"/>
      <c r="U206" s="23"/>
      <c r="V206" s="23"/>
      <c r="W206" s="23"/>
      <c r="X206" s="23"/>
      <c r="Y206" s="23"/>
      <c r="Z206" s="23"/>
      <c r="AA206" s="23"/>
      <c r="AB206" s="23"/>
      <c r="AC206" s="23"/>
      <c r="AD206" s="23"/>
      <c r="AE206" s="23"/>
      <c r="AN206" s="14" t="s">
        <v>79</v>
      </c>
      <c r="AO206" s="15"/>
      <c r="AP206" s="15"/>
      <c r="AQ206" s="15"/>
      <c r="AR206" s="15"/>
      <c r="AS206" s="15"/>
      <c r="AT206" s="15"/>
      <c r="AU206" s="15"/>
      <c r="AV206" s="15"/>
      <c r="AW206" s="15"/>
      <c r="AX206" s="15"/>
      <c r="AY206" s="15"/>
      <c r="AZ206" s="15"/>
      <c r="BA206" s="15"/>
    </row>
    <row r="207" spans="5:53" x14ac:dyDescent="0.25">
      <c r="E207" s="14" t="s">
        <v>47</v>
      </c>
      <c r="F207" s="15"/>
      <c r="G207" s="15"/>
      <c r="H207" s="15"/>
      <c r="I207" s="15"/>
      <c r="J207" s="15"/>
      <c r="K207" s="15"/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W207" s="15"/>
      <c r="X207" s="15"/>
      <c r="Y207" s="15"/>
      <c r="Z207" s="15"/>
      <c r="AA207" s="15"/>
      <c r="AB207" s="15"/>
      <c r="AC207" s="15"/>
      <c r="AD207" s="15"/>
      <c r="AE207" s="15"/>
      <c r="AN207" s="14" t="s">
        <v>98</v>
      </c>
      <c r="AO207" s="15"/>
      <c r="AP207" s="15"/>
      <c r="AQ207" s="15"/>
      <c r="AR207" s="15"/>
      <c r="AS207" s="15"/>
      <c r="AT207" s="15"/>
      <c r="AU207" s="15"/>
      <c r="AV207" s="15"/>
      <c r="AW207" s="15"/>
      <c r="AX207" s="15"/>
      <c r="AY207" s="15"/>
      <c r="AZ207" s="15"/>
      <c r="BA207" s="15"/>
    </row>
    <row r="208" spans="5:53" x14ac:dyDescent="0.25">
      <c r="E208" s="14" t="s">
        <v>48</v>
      </c>
      <c r="F208" s="15"/>
      <c r="G208" s="15"/>
      <c r="H208" s="15"/>
      <c r="I208" s="15"/>
      <c r="J208" s="15"/>
      <c r="K208" s="15"/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W208" s="15"/>
      <c r="X208" s="15"/>
      <c r="Y208" s="15"/>
      <c r="Z208" s="15"/>
      <c r="AA208" s="15"/>
      <c r="AB208" s="15"/>
      <c r="AC208" s="15"/>
      <c r="AD208" s="15"/>
      <c r="AE208" s="15"/>
      <c r="AN208" s="14" t="s">
        <v>99</v>
      </c>
      <c r="AO208" s="15"/>
      <c r="AP208" s="15"/>
      <c r="AQ208" s="15"/>
      <c r="AR208" s="15"/>
      <c r="AS208" s="15"/>
      <c r="AT208" s="15"/>
      <c r="AU208" s="15"/>
      <c r="AV208" s="15"/>
      <c r="AW208" s="15"/>
      <c r="AX208" s="15"/>
      <c r="AY208" s="15"/>
      <c r="AZ208" s="15"/>
      <c r="BA208" s="15"/>
    </row>
    <row r="209" spans="5:60" x14ac:dyDescent="0.25">
      <c r="E209" s="14" t="s">
        <v>53</v>
      </c>
      <c r="F209" s="15"/>
      <c r="G209" s="15"/>
      <c r="H209" s="15"/>
      <c r="I209" s="15"/>
      <c r="J209" s="15"/>
      <c r="K209" s="15"/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W209" s="15"/>
      <c r="X209" s="15"/>
      <c r="Y209" s="15"/>
      <c r="Z209" s="15"/>
      <c r="AA209" s="15"/>
      <c r="AB209" s="15"/>
      <c r="AC209" s="15"/>
      <c r="AD209" s="15"/>
      <c r="AE209" s="15"/>
      <c r="AN209" s="14" t="s">
        <v>31</v>
      </c>
      <c r="AO209" s="15"/>
      <c r="AP209" s="15"/>
      <c r="AQ209" s="15"/>
      <c r="AR209" s="15"/>
      <c r="AS209" s="15"/>
      <c r="AT209" s="15"/>
      <c r="AU209" s="15"/>
      <c r="AV209" s="15"/>
      <c r="AW209" s="15"/>
      <c r="AX209" s="15"/>
      <c r="AY209" s="15"/>
      <c r="AZ209" s="15"/>
      <c r="BA209" s="15"/>
    </row>
    <row r="210" spans="5:60" x14ac:dyDescent="0.25">
      <c r="E210" s="14" t="s">
        <v>54</v>
      </c>
      <c r="F210" s="15"/>
      <c r="G210" s="15"/>
      <c r="H210" s="15"/>
      <c r="I210" s="15"/>
      <c r="J210" s="15"/>
      <c r="K210" s="15"/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W210" s="15"/>
      <c r="X210" s="15"/>
      <c r="Y210" s="15"/>
      <c r="Z210" s="15"/>
      <c r="AA210" s="15"/>
      <c r="AB210" s="15"/>
      <c r="AC210" s="15"/>
      <c r="AD210" s="15"/>
      <c r="AE210" s="15"/>
      <c r="AN210" s="14" t="s">
        <v>153</v>
      </c>
      <c r="AO210" s="15"/>
      <c r="AP210" s="15"/>
      <c r="AQ210" s="15"/>
      <c r="AR210" s="15"/>
      <c r="AS210" s="15"/>
      <c r="AT210" s="15"/>
      <c r="AU210" s="15"/>
      <c r="AV210" s="15"/>
      <c r="AW210" s="15"/>
      <c r="AX210" s="15"/>
      <c r="AY210" s="15"/>
      <c r="AZ210" s="15"/>
      <c r="BA210" s="15"/>
    </row>
    <row r="211" spans="5:60" x14ac:dyDescent="0.25">
      <c r="E211" s="14" t="s">
        <v>57</v>
      </c>
      <c r="F211" s="15"/>
      <c r="G211" s="15"/>
      <c r="H211" s="15"/>
      <c r="I211" s="15"/>
      <c r="J211" s="15"/>
      <c r="K211" s="15"/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W211" s="15"/>
      <c r="X211" s="15"/>
      <c r="Y211" s="15"/>
      <c r="Z211" s="15"/>
      <c r="AA211" s="15"/>
      <c r="AB211" s="15"/>
      <c r="AC211" s="15"/>
      <c r="AD211" s="15"/>
      <c r="AE211" s="15"/>
    </row>
    <row r="212" spans="5:60" x14ac:dyDescent="0.25">
      <c r="E212" s="14" t="s">
        <v>58</v>
      </c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W212" s="15"/>
      <c r="X212" s="15"/>
      <c r="Y212" s="15"/>
      <c r="Z212" s="15"/>
      <c r="AA212" s="15"/>
      <c r="AB212" s="15"/>
      <c r="AC212" s="15"/>
      <c r="AD212" s="15"/>
      <c r="AE212" s="15"/>
      <c r="AN212" s="16" t="s">
        <v>21</v>
      </c>
      <c r="AO212" s="17"/>
      <c r="AP212" s="17"/>
      <c r="AQ212" s="17"/>
      <c r="AR212" s="17"/>
      <c r="AS212" s="17"/>
      <c r="AT212" s="17"/>
      <c r="AU212" s="17"/>
      <c r="AV212" s="17"/>
      <c r="AW212" s="17"/>
      <c r="AX212" s="17"/>
      <c r="AY212" s="17"/>
      <c r="AZ212" s="17"/>
      <c r="BA212" s="17"/>
      <c r="BB212" s="17"/>
      <c r="BC212" s="17"/>
      <c r="BD212" s="17"/>
      <c r="BE212" s="17"/>
      <c r="BF212" s="17"/>
      <c r="BG212" s="17"/>
      <c r="BH212" s="17"/>
    </row>
    <row r="213" spans="5:60" x14ac:dyDescent="0.25">
      <c r="E213" s="14" t="s">
        <v>59</v>
      </c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W213" s="15"/>
      <c r="X213" s="15"/>
      <c r="Y213" s="15"/>
      <c r="Z213" s="15"/>
      <c r="AA213" s="15"/>
      <c r="AB213" s="15"/>
      <c r="AC213" s="15"/>
      <c r="AD213" s="15"/>
      <c r="AE213" s="15"/>
      <c r="AN213" s="16"/>
      <c r="AO213" s="17"/>
      <c r="AP213" s="17"/>
      <c r="AQ213" s="17"/>
      <c r="AR213" s="17"/>
      <c r="AS213" s="17"/>
      <c r="AT213" s="17"/>
      <c r="AU213" s="17"/>
      <c r="AV213" s="17"/>
      <c r="AW213" s="17"/>
      <c r="AX213" s="17"/>
      <c r="AY213" s="17"/>
      <c r="AZ213" s="17"/>
      <c r="BA213" s="17"/>
      <c r="BB213" s="17"/>
      <c r="BC213" s="17"/>
      <c r="BD213" s="17"/>
      <c r="BE213" s="17"/>
      <c r="BF213" s="17"/>
      <c r="BG213" s="17"/>
      <c r="BH213" s="17"/>
    </row>
    <row r="214" spans="5:60" x14ac:dyDescent="0.25">
      <c r="E214" s="14" t="s">
        <v>60</v>
      </c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W214" s="15"/>
      <c r="X214" s="15"/>
      <c r="Y214" s="15"/>
      <c r="Z214" s="15"/>
      <c r="AA214" s="15"/>
      <c r="AB214" s="15"/>
      <c r="AC214" s="15"/>
      <c r="AD214" s="15"/>
      <c r="AE214" s="15"/>
      <c r="AN214" s="16" t="s">
        <v>37</v>
      </c>
      <c r="AO214" s="17"/>
      <c r="AP214" s="17"/>
      <c r="AQ214" s="17"/>
      <c r="AR214" s="17"/>
      <c r="AS214" s="17"/>
      <c r="AT214" s="17"/>
      <c r="AU214" s="17"/>
      <c r="AV214" s="17"/>
      <c r="AW214" s="17"/>
      <c r="AX214" s="17"/>
      <c r="AY214" s="17"/>
      <c r="AZ214" s="17"/>
      <c r="BA214" s="17"/>
      <c r="BB214" s="17"/>
      <c r="BC214" s="17"/>
      <c r="BD214" s="17"/>
      <c r="BE214" s="17"/>
      <c r="BF214" s="17"/>
      <c r="BG214" s="17"/>
      <c r="BH214" s="17"/>
    </row>
    <row r="215" spans="5:60" x14ac:dyDescent="0.25">
      <c r="E215" s="14" t="s">
        <v>39</v>
      </c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W215" s="15"/>
      <c r="X215" s="15"/>
      <c r="Y215" s="15"/>
      <c r="Z215" s="15"/>
      <c r="AA215" s="15"/>
      <c r="AB215" s="15"/>
      <c r="AC215" s="15"/>
      <c r="AD215" s="15"/>
      <c r="AE215" s="15"/>
      <c r="AN215" s="16" t="s">
        <v>22</v>
      </c>
      <c r="AO215" s="17"/>
      <c r="AP215" s="17"/>
      <c r="AQ215" s="17"/>
      <c r="AR215" s="17"/>
      <c r="AS215" s="17"/>
      <c r="AT215" s="17"/>
      <c r="AU215" s="17"/>
      <c r="AV215" s="17"/>
      <c r="AW215" s="17"/>
      <c r="AX215" s="17"/>
      <c r="AY215" s="17"/>
      <c r="AZ215" s="17"/>
      <c r="BA215" s="17"/>
      <c r="BB215" s="17"/>
      <c r="BC215" s="17"/>
      <c r="BD215" s="17"/>
      <c r="BE215" s="17"/>
      <c r="BF215" s="17"/>
      <c r="BG215" s="17"/>
      <c r="BH215" s="17"/>
    </row>
    <row r="216" spans="5:60" x14ac:dyDescent="0.25">
      <c r="E216" s="14" t="s">
        <v>40</v>
      </c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W216" s="15"/>
      <c r="X216" s="15"/>
      <c r="Y216" s="15"/>
      <c r="Z216" s="15"/>
      <c r="AA216" s="15"/>
      <c r="AB216" s="15"/>
      <c r="AC216" s="15"/>
      <c r="AD216" s="15"/>
      <c r="AE216" s="15"/>
      <c r="AN216" s="16" t="s">
        <v>1187</v>
      </c>
      <c r="AO216" s="17"/>
      <c r="AP216" s="17"/>
      <c r="AQ216" s="17"/>
      <c r="AR216" s="17"/>
      <c r="AS216" s="17"/>
      <c r="AT216" s="17"/>
      <c r="AU216" s="17"/>
      <c r="AV216" s="17"/>
      <c r="AW216" s="17"/>
      <c r="AX216" s="17"/>
      <c r="AY216" s="17"/>
      <c r="AZ216" s="17"/>
      <c r="BA216" s="17"/>
      <c r="BB216" s="17"/>
      <c r="BC216" s="17"/>
      <c r="BD216" s="17"/>
      <c r="BE216" s="17"/>
      <c r="BF216" s="17"/>
      <c r="BG216" s="17"/>
      <c r="BH216" s="17"/>
    </row>
    <row r="217" spans="5:60" x14ac:dyDescent="0.25">
      <c r="E217" s="14" t="s">
        <v>31</v>
      </c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W217" s="15"/>
      <c r="X217" s="15"/>
      <c r="Y217" s="15"/>
      <c r="Z217" s="15"/>
      <c r="AA217" s="15"/>
      <c r="AB217" s="15"/>
      <c r="AC217" s="15"/>
      <c r="AD217" s="15"/>
      <c r="AE217" s="15"/>
      <c r="AN217" s="16" t="s">
        <v>1188</v>
      </c>
      <c r="AO217" s="17"/>
      <c r="AP217" s="17"/>
      <c r="AQ217" s="17"/>
      <c r="AR217" s="17"/>
      <c r="AS217" s="17"/>
      <c r="AT217" s="17"/>
      <c r="AU217" s="17"/>
      <c r="AV217" s="17"/>
      <c r="AW217" s="17"/>
      <c r="AX217" s="17"/>
      <c r="AY217" s="17"/>
      <c r="AZ217" s="17"/>
      <c r="BA217" s="17"/>
      <c r="BB217" s="17"/>
      <c r="BC217" s="17"/>
      <c r="BD217" s="17"/>
      <c r="BE217" s="17"/>
      <c r="BF217" s="17"/>
      <c r="BG217" s="17"/>
      <c r="BH217" s="17"/>
    </row>
    <row r="218" spans="5:60" x14ac:dyDescent="0.25">
      <c r="E218" s="14" t="s">
        <v>50</v>
      </c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  <c r="W218" s="15"/>
      <c r="X218" s="15"/>
      <c r="Y218" s="15"/>
      <c r="Z218" s="15"/>
      <c r="AA218" s="15"/>
      <c r="AB218" s="15"/>
      <c r="AC218" s="15"/>
      <c r="AD218" s="15"/>
      <c r="AE218" s="15"/>
      <c r="AN218" s="16"/>
      <c r="AO218" s="17"/>
      <c r="AP218" s="17"/>
      <c r="AQ218" s="17"/>
      <c r="AR218" s="17"/>
      <c r="AS218" s="17"/>
      <c r="AT218" s="17"/>
      <c r="AU218" s="17"/>
      <c r="AV218" s="17"/>
      <c r="AW218" s="17"/>
      <c r="AX218" s="17"/>
      <c r="AY218" s="17"/>
      <c r="AZ218" s="17"/>
      <c r="BA218" s="17"/>
      <c r="BB218" s="17"/>
      <c r="BC218" s="17"/>
      <c r="BD218" s="17"/>
      <c r="BE218" s="17"/>
      <c r="BF218" s="17"/>
      <c r="BG218" s="17"/>
      <c r="BH218" s="17"/>
    </row>
    <row r="219" spans="5:60" x14ac:dyDescent="0.25">
      <c r="E219" s="14" t="s">
        <v>49</v>
      </c>
      <c r="F219" s="15"/>
      <c r="G219" s="15"/>
      <c r="H219" s="15"/>
      <c r="I219" s="15"/>
      <c r="J219" s="15"/>
      <c r="K219" s="15"/>
      <c r="L219" s="15"/>
      <c r="M219" s="15"/>
      <c r="N219" s="15"/>
      <c r="O219" s="15"/>
      <c r="P219" s="15"/>
      <c r="Q219" s="15"/>
      <c r="R219" s="15"/>
      <c r="S219" s="15"/>
      <c r="T219" s="15"/>
      <c r="U219" s="15"/>
      <c r="V219" s="15"/>
      <c r="W219" s="15"/>
      <c r="X219" s="15"/>
      <c r="Y219" s="15"/>
      <c r="Z219" s="15"/>
      <c r="AA219" s="15"/>
      <c r="AB219" s="15"/>
      <c r="AC219" s="15"/>
      <c r="AD219" s="15"/>
      <c r="AE219" s="15"/>
      <c r="AN219" s="16" t="s">
        <v>27</v>
      </c>
      <c r="AO219" s="17"/>
      <c r="AP219" s="17"/>
      <c r="AQ219" s="17"/>
      <c r="AR219" s="17"/>
      <c r="AS219" s="17"/>
      <c r="AT219" s="17"/>
      <c r="AU219" s="17"/>
      <c r="AV219" s="17"/>
      <c r="AW219" s="17"/>
      <c r="AX219" s="17"/>
      <c r="AY219" s="17"/>
      <c r="AZ219" s="17"/>
      <c r="BA219" s="17"/>
      <c r="BB219" s="17"/>
      <c r="BC219" s="17"/>
      <c r="BD219" s="17"/>
      <c r="BE219" s="17"/>
      <c r="BF219" s="17"/>
      <c r="BG219" s="17"/>
      <c r="BH219" s="17"/>
    </row>
    <row r="220" spans="5:60" x14ac:dyDescent="0.25">
      <c r="E220" s="14" t="s">
        <v>52</v>
      </c>
      <c r="F220" s="15"/>
      <c r="G220" s="15"/>
      <c r="H220" s="15"/>
      <c r="I220" s="15"/>
      <c r="J220" s="15"/>
      <c r="K220" s="15"/>
      <c r="L220" s="15"/>
      <c r="M220" s="15"/>
      <c r="N220" s="15"/>
      <c r="O220" s="15"/>
      <c r="P220" s="15"/>
      <c r="Q220" s="15"/>
      <c r="R220" s="15"/>
      <c r="S220" s="15"/>
      <c r="T220" s="15"/>
      <c r="U220" s="15"/>
      <c r="V220" s="15"/>
      <c r="W220" s="15"/>
      <c r="X220" s="15"/>
      <c r="Y220" s="15"/>
      <c r="Z220" s="15"/>
      <c r="AA220" s="15"/>
      <c r="AB220" s="15"/>
      <c r="AC220" s="15"/>
      <c r="AD220" s="15"/>
      <c r="AE220" s="15"/>
      <c r="AN220" s="16" t="s">
        <v>23</v>
      </c>
      <c r="AO220" s="17"/>
      <c r="AP220" s="17"/>
      <c r="AQ220" s="17"/>
      <c r="AR220" s="17"/>
      <c r="AS220" s="17"/>
      <c r="AT220" s="17"/>
      <c r="AU220" s="17"/>
      <c r="AV220" s="17"/>
      <c r="AW220" s="17"/>
      <c r="AX220" s="17"/>
      <c r="AY220" s="17"/>
      <c r="AZ220" s="17"/>
      <c r="BA220" s="17"/>
      <c r="BB220" s="17"/>
      <c r="BC220" s="17"/>
      <c r="BD220" s="17"/>
      <c r="BE220" s="17"/>
      <c r="BF220" s="17"/>
      <c r="BG220" s="17"/>
      <c r="BH220" s="17"/>
    </row>
    <row r="221" spans="5:60" x14ac:dyDescent="0.25">
      <c r="E221" s="14" t="s">
        <v>51</v>
      </c>
      <c r="F221" s="15"/>
      <c r="G221" s="15"/>
      <c r="H221" s="15"/>
      <c r="I221" s="15"/>
      <c r="J221" s="15"/>
      <c r="K221" s="15"/>
      <c r="L221" s="15"/>
      <c r="M221" s="15"/>
      <c r="N221" s="15"/>
      <c r="O221" s="15"/>
      <c r="P221" s="15"/>
      <c r="Q221" s="15"/>
      <c r="R221" s="15"/>
      <c r="S221" s="15"/>
      <c r="T221" s="15"/>
      <c r="U221" s="15"/>
      <c r="V221" s="15"/>
      <c r="W221" s="15"/>
      <c r="X221" s="15"/>
      <c r="Y221" s="15"/>
      <c r="Z221" s="15"/>
      <c r="AA221" s="15"/>
      <c r="AB221" s="15"/>
      <c r="AC221" s="15"/>
      <c r="AD221" s="15"/>
      <c r="AE221" s="15"/>
    </row>
    <row r="222" spans="5:60" x14ac:dyDescent="0.25">
      <c r="E222" s="14" t="s">
        <v>1186</v>
      </c>
      <c r="F222" s="15"/>
      <c r="G222" s="15"/>
      <c r="H222" s="15"/>
      <c r="I222" s="15"/>
      <c r="J222" s="15"/>
      <c r="K222" s="15"/>
      <c r="L222" s="15"/>
      <c r="M222" s="15"/>
      <c r="N222" s="15"/>
      <c r="O222" s="15"/>
      <c r="P222" s="15"/>
      <c r="Q222" s="15"/>
      <c r="R222" s="15"/>
      <c r="S222" s="15"/>
      <c r="T222" s="15"/>
      <c r="U222" s="15"/>
      <c r="V222" s="15"/>
      <c r="W222" s="15"/>
      <c r="X222" s="15"/>
      <c r="Y222" s="15"/>
      <c r="Z222" s="15"/>
      <c r="AA222" s="15"/>
      <c r="AB222" s="15"/>
      <c r="AC222" s="15"/>
      <c r="AD222" s="15"/>
      <c r="AE222" s="15"/>
    </row>
    <row r="223" spans="5:60" x14ac:dyDescent="0.25">
      <c r="E223" s="18" t="s">
        <v>103</v>
      </c>
      <c r="F223" s="15"/>
      <c r="G223" s="15"/>
      <c r="H223" s="15"/>
      <c r="I223" s="15"/>
      <c r="J223" s="15"/>
      <c r="K223" s="15"/>
      <c r="L223" s="15"/>
      <c r="M223" s="15"/>
      <c r="N223" s="15"/>
      <c r="O223" s="15"/>
      <c r="P223" s="15"/>
      <c r="Q223" s="15"/>
      <c r="R223" s="15"/>
      <c r="S223" s="15"/>
      <c r="T223" s="15"/>
      <c r="U223" s="15"/>
      <c r="V223" s="15"/>
      <c r="W223" s="15"/>
      <c r="X223" s="15"/>
      <c r="Y223" s="15"/>
      <c r="Z223" s="15"/>
      <c r="AA223" s="15"/>
      <c r="AB223" s="15"/>
      <c r="AC223" s="15"/>
      <c r="AD223" s="15"/>
      <c r="AE223" s="15"/>
    </row>
    <row r="225" spans="5:5" x14ac:dyDescent="0.25">
      <c r="E225" s="2" t="s">
        <v>4</v>
      </c>
    </row>
    <row r="250" spans="5:70" customFormat="1" x14ac:dyDescent="0.25">
      <c r="E250" s="3"/>
      <c r="BP250" s="3"/>
    </row>
    <row r="252" spans="5:70" x14ac:dyDescent="0.25">
      <c r="BR252" s="1"/>
    </row>
    <row r="302" spans="5:5" x14ac:dyDescent="0.25">
      <c r="E302" s="1" t="s">
        <v>5</v>
      </c>
    </row>
    <row r="386" spans="3:3" x14ac:dyDescent="0.25">
      <c r="C386" s="4">
        <v>0</v>
      </c>
    </row>
  </sheetData>
  <hyperlinks>
    <hyperlink ref="E124" r:id="rId1" display="https://teams.microsoft.com/l/message/19:208f3024-2bf5-41c3-96f6-63d352d31699_c869a345-f176-4ecc-a5d1-ed669c946231@unq.gbl.spaces/1729223799585?context=%7B%22contextType%22%3A%22chat%22%7D" xr:uid="{E4CC7505-ACE6-4249-A0DE-5FD7E04F8E0E}"/>
    <hyperlink ref="E143" r:id="rId2" display="https://teams.microsoft.com/l/message/19:05e04ef6-a8c9-48db-8065-061fa260292c_f57b8c00-4882-4d7c-a3b9-0ecf369ec9ad@unq.gbl.spaces/1729223657478?context=%7B%22contextType%22%3A%22chat%22%7D" xr:uid="{5A644562-A7CB-4383-8900-BAAC22EFE1F5}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07D40-A6FF-4CAA-AB13-B2B32A880B17}">
  <dimension ref="D2:BG25"/>
  <sheetViews>
    <sheetView zoomScaleNormal="100" workbookViewId="0">
      <selection activeCell="AD26" sqref="AD26"/>
    </sheetView>
  </sheetViews>
  <sheetFormatPr defaultColWidth="2.85546875" defaultRowHeight="15" x14ac:dyDescent="0.25"/>
  <cols>
    <col min="1" max="16384" width="2.85546875" style="3"/>
  </cols>
  <sheetData>
    <row r="2" spans="4:59" x14ac:dyDescent="0.25">
      <c r="BG2" s="1" t="s">
        <v>0</v>
      </c>
    </row>
    <row r="4" spans="4:59" x14ac:dyDescent="0.25">
      <c r="D4" s="4">
        <v>1</v>
      </c>
    </row>
    <row r="15" spans="4:59" x14ac:dyDescent="0.25">
      <c r="AK15" s="5" t="s">
        <v>6</v>
      </c>
      <c r="AL15" s="5" t="s">
        <v>7</v>
      </c>
      <c r="AM15" s="5" t="s">
        <v>8</v>
      </c>
      <c r="AN15" s="5" t="s">
        <v>9</v>
      </c>
      <c r="AO15" s="5" t="s">
        <v>10</v>
      </c>
      <c r="AP15" s="5" t="s">
        <v>11</v>
      </c>
      <c r="AQ15" s="5" t="s">
        <v>12</v>
      </c>
      <c r="AR15" s="5" t="s">
        <v>13</v>
      </c>
      <c r="AS15" s="5" t="s">
        <v>14</v>
      </c>
      <c r="AT15" s="5" t="s">
        <v>15</v>
      </c>
    </row>
    <row r="16" spans="4:59" x14ac:dyDescent="0.25">
      <c r="AK16" s="5" t="s">
        <v>16</v>
      </c>
      <c r="AL16" s="5" t="s">
        <v>17</v>
      </c>
      <c r="AM16" s="5" t="s">
        <v>18</v>
      </c>
    </row>
    <row r="25" spans="35:35" x14ac:dyDescent="0.25">
      <c r="AI25" s="15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99262-DC50-4D34-B13A-5E9302A2E5DF}">
  <dimension ref="B2:BJ21"/>
  <sheetViews>
    <sheetView workbookViewId="0">
      <selection activeCell="AP2" sqref="AP2"/>
    </sheetView>
  </sheetViews>
  <sheetFormatPr defaultColWidth="2.85546875" defaultRowHeight="15" x14ac:dyDescent="0.25"/>
  <cols>
    <col min="1" max="16384" width="2.85546875" style="3"/>
  </cols>
  <sheetData>
    <row r="2" spans="2:62" x14ac:dyDescent="0.25">
      <c r="B2" s="6">
        <v>1</v>
      </c>
      <c r="V2" s="7">
        <v>2</v>
      </c>
      <c r="AP2" s="8">
        <v>3</v>
      </c>
      <c r="BJ2" s="9">
        <v>4</v>
      </c>
    </row>
    <row r="21" spans="2:42" x14ac:dyDescent="0.25">
      <c r="B21" s="10">
        <v>5</v>
      </c>
      <c r="V21" s="11">
        <v>6</v>
      </c>
      <c r="AP21" s="12">
        <v>7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369FE-514E-42E8-8752-FAD7A3142B61}">
  <dimension ref="B2:C4"/>
  <sheetViews>
    <sheetView zoomScale="85" zoomScaleNormal="85" workbookViewId="0">
      <selection activeCell="BF22" sqref="BF2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123</v>
      </c>
      <c r="C2"/>
    </row>
    <row r="3" spans="2:3" x14ac:dyDescent="0.25">
      <c r="B3" s="28" t="s">
        <v>124</v>
      </c>
      <c r="C3"/>
    </row>
    <row r="4" spans="2:3" x14ac:dyDescent="0.25">
      <c r="B4"/>
      <c r="C4" s="4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60E70-2428-4D42-9498-AF85BBBDE116}">
  <dimension ref="B2:BE549"/>
  <sheetViews>
    <sheetView topLeftCell="A109" zoomScale="85" zoomScaleNormal="85" workbookViewId="0">
      <selection activeCell="E5" sqref="E5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367</v>
      </c>
    </row>
    <row r="4" spans="2:5" x14ac:dyDescent="0.25">
      <c r="C4" s="20">
        <v>0</v>
      </c>
      <c r="E4" s="1" t="s">
        <v>365</v>
      </c>
    </row>
    <row r="5" spans="2:5" x14ac:dyDescent="0.25">
      <c r="E5" s="3" t="s">
        <v>394</v>
      </c>
    </row>
    <row r="6" spans="2:5" x14ac:dyDescent="0.25">
      <c r="E6" s="1" t="s">
        <v>395</v>
      </c>
    </row>
    <row r="7" spans="2:5" x14ac:dyDescent="0.25">
      <c r="E7" s="3" t="s">
        <v>396</v>
      </c>
    </row>
    <row r="8" spans="2:5" x14ac:dyDescent="0.25">
      <c r="E8" s="3" t="s">
        <v>397</v>
      </c>
    </row>
    <row r="10" spans="2:5" x14ac:dyDescent="0.25">
      <c r="E10" s="1" t="s">
        <v>395</v>
      </c>
    </row>
    <row r="45" spans="5:5" customFormat="1" x14ac:dyDescent="0.25">
      <c r="E45" s="2" t="s">
        <v>398</v>
      </c>
    </row>
    <row r="118" spans="5:5" customFormat="1" x14ac:dyDescent="0.25">
      <c r="E118" s="24" t="s">
        <v>445</v>
      </c>
    </row>
    <row r="119" spans="5:5" customFormat="1" x14ac:dyDescent="0.25">
      <c r="E119" s="24" t="s">
        <v>446</v>
      </c>
    </row>
    <row r="120" spans="5:5" customFormat="1" x14ac:dyDescent="0.25">
      <c r="E120" s="24" t="s">
        <v>447</v>
      </c>
    </row>
    <row r="121" spans="5:5" customFormat="1" x14ac:dyDescent="0.25">
      <c r="E121" s="24" t="s">
        <v>448</v>
      </c>
    </row>
    <row r="122" spans="5:5" customFormat="1" x14ac:dyDescent="0.25">
      <c r="E122" s="24" t="s">
        <v>449</v>
      </c>
    </row>
    <row r="123" spans="5:5" customFormat="1" x14ac:dyDescent="0.25">
      <c r="E123" s="24" t="s">
        <v>450</v>
      </c>
    </row>
    <row r="124" spans="5:5" customFormat="1" x14ac:dyDescent="0.25">
      <c r="E124" s="24" t="s">
        <v>451</v>
      </c>
    </row>
    <row r="125" spans="5:5" customFormat="1" x14ac:dyDescent="0.25">
      <c r="E125" s="24" t="s">
        <v>452</v>
      </c>
    </row>
    <row r="126" spans="5:5" customFormat="1" x14ac:dyDescent="0.25">
      <c r="E126" s="24" t="s">
        <v>453</v>
      </c>
    </row>
    <row r="127" spans="5:5" customFormat="1" x14ac:dyDescent="0.25">
      <c r="E127" s="24" t="s">
        <v>454</v>
      </c>
    </row>
    <row r="128" spans="5:5" customFormat="1" x14ac:dyDescent="0.25">
      <c r="E128" s="24" t="s">
        <v>455</v>
      </c>
    </row>
    <row r="129" spans="5:5" customFormat="1" x14ac:dyDescent="0.25">
      <c r="E129" s="24" t="s">
        <v>456</v>
      </c>
    </row>
    <row r="130" spans="5:5" customFormat="1" x14ac:dyDescent="0.25">
      <c r="E130" s="24" t="s">
        <v>457</v>
      </c>
    </row>
    <row r="131" spans="5:5" customFormat="1" x14ac:dyDescent="0.25">
      <c r="E131" s="24" t="s">
        <v>462</v>
      </c>
    </row>
    <row r="132" spans="5:5" customFormat="1" x14ac:dyDescent="0.25">
      <c r="E132" s="24"/>
    </row>
    <row r="133" spans="5:5" customFormat="1" x14ac:dyDescent="0.25">
      <c r="E133" s="24" t="s">
        <v>458</v>
      </c>
    </row>
    <row r="134" spans="5:5" customFormat="1" x14ac:dyDescent="0.25">
      <c r="E134" s="24" t="s">
        <v>366</v>
      </c>
    </row>
    <row r="135" spans="5:5" customFormat="1" x14ac:dyDescent="0.25">
      <c r="E135" s="24" t="s">
        <v>459</v>
      </c>
    </row>
    <row r="136" spans="5:5" customFormat="1" x14ac:dyDescent="0.25">
      <c r="E136" s="24" t="s">
        <v>460</v>
      </c>
    </row>
    <row r="137" spans="5:5" customFormat="1" x14ac:dyDescent="0.25">
      <c r="E137" s="24" t="s">
        <v>461</v>
      </c>
    </row>
    <row r="138" spans="5:5" customFormat="1" x14ac:dyDescent="0.25">
      <c r="E138" s="24" t="s">
        <v>466</v>
      </c>
    </row>
    <row r="139" spans="5:5" customFormat="1" x14ac:dyDescent="0.25">
      <c r="E139" s="24" t="s">
        <v>464</v>
      </c>
    </row>
    <row r="140" spans="5:5" customFormat="1" x14ac:dyDescent="0.25">
      <c r="E140" s="24" t="s">
        <v>465</v>
      </c>
    </row>
    <row r="141" spans="5:5" customFormat="1" x14ac:dyDescent="0.25">
      <c r="E141" s="24"/>
    </row>
    <row r="142" spans="5:5" customFormat="1" x14ac:dyDescent="0.25">
      <c r="E142" s="24" t="s">
        <v>463</v>
      </c>
    </row>
    <row r="143" spans="5:5" customFormat="1" x14ac:dyDescent="0.25"/>
    <row r="144" spans="5:5" customFormat="1" x14ac:dyDescent="0.25">
      <c r="E144" s="1" t="s">
        <v>367</v>
      </c>
    </row>
    <row r="146" spans="5:5" customFormat="1" x14ac:dyDescent="0.25">
      <c r="E146" s="2" t="s">
        <v>395</v>
      </c>
    </row>
    <row r="186" spans="3:5" x14ac:dyDescent="0.25">
      <c r="C186" s="20">
        <v>0</v>
      </c>
      <c r="E186" s="1" t="s">
        <v>368</v>
      </c>
    </row>
    <row r="187" spans="3:5" x14ac:dyDescent="0.25">
      <c r="E187" s="3" t="s">
        <v>369</v>
      </c>
    </row>
    <row r="189" spans="3:5" x14ac:dyDescent="0.25">
      <c r="E189" s="21" t="s">
        <v>370</v>
      </c>
    </row>
    <row r="190" spans="3:5" x14ac:dyDescent="0.25">
      <c r="E190" t="s">
        <v>371</v>
      </c>
    </row>
    <row r="208" spans="54:57" x14ac:dyDescent="0.25">
      <c r="BB208" t="s">
        <v>372</v>
      </c>
      <c r="BE208" s="3" t="s">
        <v>388</v>
      </c>
    </row>
    <row r="209" spans="54:57" x14ac:dyDescent="0.25">
      <c r="BB209" t="s">
        <v>373</v>
      </c>
      <c r="BE209" s="3" t="s">
        <v>165</v>
      </c>
    </row>
    <row r="210" spans="54:57" x14ac:dyDescent="0.25">
      <c r="BB210" t="s">
        <v>374</v>
      </c>
      <c r="BE210" s="3" t="s">
        <v>157</v>
      </c>
    </row>
    <row r="211" spans="54:57" x14ac:dyDescent="0.25">
      <c r="BB211" t="s">
        <v>375</v>
      </c>
      <c r="BE211" s="3" t="s">
        <v>165</v>
      </c>
    </row>
    <row r="212" spans="54:57" x14ac:dyDescent="0.25">
      <c r="BB212" t="s">
        <v>376</v>
      </c>
      <c r="BE212" s="3" t="s">
        <v>157</v>
      </c>
    </row>
    <row r="213" spans="54:57" x14ac:dyDescent="0.25">
      <c r="BB213" t="s">
        <v>377</v>
      </c>
      <c r="BE213" s="3" t="s">
        <v>165</v>
      </c>
    </row>
    <row r="214" spans="54:57" x14ac:dyDescent="0.25">
      <c r="BB214" t="s">
        <v>378</v>
      </c>
      <c r="BE214" s="3" t="s">
        <v>388</v>
      </c>
    </row>
    <row r="215" spans="54:57" x14ac:dyDescent="0.25">
      <c r="BB215" t="s">
        <v>379</v>
      </c>
      <c r="BE215" s="3" t="s">
        <v>388</v>
      </c>
    </row>
    <row r="216" spans="54:57" x14ac:dyDescent="0.25">
      <c r="BB216" t="s">
        <v>380</v>
      </c>
      <c r="BE216" s="3" t="s">
        <v>388</v>
      </c>
    </row>
    <row r="217" spans="54:57" x14ac:dyDescent="0.25">
      <c r="BB217" t="s">
        <v>381</v>
      </c>
      <c r="BE217" s="3" t="s">
        <v>388</v>
      </c>
    </row>
    <row r="218" spans="54:57" x14ac:dyDescent="0.25">
      <c r="BB218" t="s">
        <v>382</v>
      </c>
      <c r="BE218" s="3" t="s">
        <v>157</v>
      </c>
    </row>
    <row r="219" spans="54:57" x14ac:dyDescent="0.25">
      <c r="BB219" t="s">
        <v>383</v>
      </c>
      <c r="BE219" s="3" t="s">
        <v>157</v>
      </c>
    </row>
    <row r="220" spans="54:57" x14ac:dyDescent="0.25">
      <c r="BB220" t="s">
        <v>384</v>
      </c>
      <c r="BE220" s="3" t="s">
        <v>157</v>
      </c>
    </row>
    <row r="221" spans="54:57" x14ac:dyDescent="0.25">
      <c r="BB221" t="s">
        <v>385</v>
      </c>
      <c r="BE221" s="3" t="s">
        <v>388</v>
      </c>
    </row>
    <row r="222" spans="54:57" x14ac:dyDescent="0.25">
      <c r="BB222" t="s">
        <v>386</v>
      </c>
      <c r="BE222" s="3" t="s">
        <v>388</v>
      </c>
    </row>
    <row r="223" spans="54:57" x14ac:dyDescent="0.25">
      <c r="BB223" t="s">
        <v>387</v>
      </c>
      <c r="BE223" s="3" t="s">
        <v>157</v>
      </c>
    </row>
    <row r="225" spans="5:5" x14ac:dyDescent="0.25">
      <c r="E225" s="21" t="s">
        <v>391</v>
      </c>
    </row>
    <row r="226" spans="5:5" x14ac:dyDescent="0.25">
      <c r="E226" t="s">
        <v>392</v>
      </c>
    </row>
    <row r="251" spans="3:5" x14ac:dyDescent="0.25">
      <c r="C251" s="20">
        <v>0</v>
      </c>
      <c r="E251" s="1" t="s">
        <v>406</v>
      </c>
    </row>
    <row r="252" spans="3:5" x14ac:dyDescent="0.25">
      <c r="E252" s="3" t="s">
        <v>412</v>
      </c>
    </row>
    <row r="253" spans="3:5" x14ac:dyDescent="0.25">
      <c r="E253" s="1" t="s">
        <v>413</v>
      </c>
    </row>
    <row r="254" spans="3:5" x14ac:dyDescent="0.25">
      <c r="E254" s="3" t="s">
        <v>91</v>
      </c>
    </row>
    <row r="257" spans="5:17" x14ac:dyDescent="0.25">
      <c r="E257" s="41" t="s">
        <v>84</v>
      </c>
    </row>
    <row r="258" spans="5:17" x14ac:dyDescent="0.25">
      <c r="E258" s="3" t="s">
        <v>105</v>
      </c>
    </row>
    <row r="260" spans="5:17" x14ac:dyDescent="0.25">
      <c r="E260" s="41" t="s">
        <v>107</v>
      </c>
    </row>
    <row r="261" spans="5:17" x14ac:dyDescent="0.25">
      <c r="E261" s="3" t="s">
        <v>120</v>
      </c>
    </row>
    <row r="263" spans="5:17" x14ac:dyDescent="0.25">
      <c r="E263" s="41" t="s">
        <v>108</v>
      </c>
    </row>
    <row r="264" spans="5:17" x14ac:dyDescent="0.25">
      <c r="E264" s="3" t="s">
        <v>414</v>
      </c>
    </row>
    <row r="266" spans="5:17" x14ac:dyDescent="0.25">
      <c r="E266" s="41" t="s">
        <v>71</v>
      </c>
    </row>
    <row r="267" spans="5:17" x14ac:dyDescent="0.25">
      <c r="E267" s="3" t="s">
        <v>415</v>
      </c>
    </row>
    <row r="269" spans="5:17" x14ac:dyDescent="0.25">
      <c r="E269" s="3" t="s">
        <v>427</v>
      </c>
      <c r="Q269" s="1" t="s">
        <v>428</v>
      </c>
    </row>
    <row r="270" spans="5:17" x14ac:dyDescent="0.25">
      <c r="E270" s="3" t="s">
        <v>429</v>
      </c>
      <c r="Q270" s="40" t="s">
        <v>430</v>
      </c>
    </row>
    <row r="271" spans="5:17" x14ac:dyDescent="0.25">
      <c r="E271" s="3" t="s">
        <v>431</v>
      </c>
      <c r="Q271" s="1" t="s">
        <v>432</v>
      </c>
    </row>
    <row r="273" spans="5:5" x14ac:dyDescent="0.25">
      <c r="E273" s="41" t="s">
        <v>72</v>
      </c>
    </row>
    <row r="274" spans="5:5" x14ac:dyDescent="0.25">
      <c r="E274" s="3" t="s">
        <v>416</v>
      </c>
    </row>
    <row r="276" spans="5:5" x14ac:dyDescent="0.25">
      <c r="E276" s="41" t="s">
        <v>74</v>
      </c>
    </row>
    <row r="277" spans="5:5" x14ac:dyDescent="0.25">
      <c r="E277" s="36" t="s">
        <v>417</v>
      </c>
    </row>
    <row r="279" spans="5:5" x14ac:dyDescent="0.25">
      <c r="E279" s="41" t="s">
        <v>73</v>
      </c>
    </row>
    <row r="280" spans="5:5" x14ac:dyDescent="0.25">
      <c r="E280" s="40" t="s">
        <v>418</v>
      </c>
    </row>
    <row r="282" spans="5:5" x14ac:dyDescent="0.25">
      <c r="E282" s="14" t="s">
        <v>2</v>
      </c>
    </row>
    <row r="283" spans="5:5" x14ac:dyDescent="0.25">
      <c r="E283" s="14" t="s">
        <v>433</v>
      </c>
    </row>
    <row r="284" spans="5:5" x14ac:dyDescent="0.25">
      <c r="E284" s="14" t="s">
        <v>434</v>
      </c>
    </row>
    <row r="285" spans="5:5" x14ac:dyDescent="0.25">
      <c r="E285" s="14" t="s">
        <v>435</v>
      </c>
    </row>
    <row r="286" spans="5:5" x14ac:dyDescent="0.25">
      <c r="E286" s="14" t="s">
        <v>83</v>
      </c>
    </row>
    <row r="287" spans="5:5" x14ac:dyDescent="0.25">
      <c r="E287" s="14" t="s">
        <v>436</v>
      </c>
    </row>
    <row r="288" spans="5:5" x14ac:dyDescent="0.25">
      <c r="E288" s="14" t="s">
        <v>437</v>
      </c>
    </row>
    <row r="289" spans="5:5" x14ac:dyDescent="0.25">
      <c r="E289" s="14" t="s">
        <v>438</v>
      </c>
    </row>
    <row r="291" spans="5:5" x14ac:dyDescent="0.25">
      <c r="E291" s="16" t="s">
        <v>21</v>
      </c>
    </row>
    <row r="292" spans="5:5" x14ac:dyDescent="0.25">
      <c r="E292" s="16"/>
    </row>
    <row r="293" spans="5:5" x14ac:dyDescent="0.25">
      <c r="E293" s="16" t="s">
        <v>141</v>
      </c>
    </row>
    <row r="294" spans="5:5" x14ac:dyDescent="0.25">
      <c r="E294" s="16" t="s">
        <v>22</v>
      </c>
    </row>
    <row r="295" spans="5:5" x14ac:dyDescent="0.25">
      <c r="E295" s="16" t="s">
        <v>439</v>
      </c>
    </row>
    <row r="296" spans="5:5" x14ac:dyDescent="0.25">
      <c r="E296" s="16" t="s">
        <v>97</v>
      </c>
    </row>
    <row r="297" spans="5:5" x14ac:dyDescent="0.25">
      <c r="E297" s="16" t="s">
        <v>440</v>
      </c>
    </row>
    <row r="298" spans="5:5" x14ac:dyDescent="0.25">
      <c r="E298" s="16" t="s">
        <v>441</v>
      </c>
    </row>
    <row r="299" spans="5:5" x14ac:dyDescent="0.25">
      <c r="E299" s="16" t="s">
        <v>442</v>
      </c>
    </row>
    <row r="300" spans="5:5" x14ac:dyDescent="0.25">
      <c r="E300" s="16"/>
    </row>
    <row r="301" spans="5:5" x14ac:dyDescent="0.25">
      <c r="E301" s="16" t="s">
        <v>27</v>
      </c>
    </row>
    <row r="302" spans="5:5" x14ac:dyDescent="0.25">
      <c r="E302" s="16" t="s">
        <v>23</v>
      </c>
    </row>
    <row r="332" spans="5:5" ht="14.25" customHeight="1" x14ac:dyDescent="0.25">
      <c r="E332" s="1" t="s">
        <v>4</v>
      </c>
    </row>
    <row r="433" spans="5:5" x14ac:dyDescent="0.25">
      <c r="E433" s="1" t="s">
        <v>5</v>
      </c>
    </row>
    <row r="533" spans="5:5" x14ac:dyDescent="0.25">
      <c r="E533" s="21" t="s">
        <v>443</v>
      </c>
    </row>
    <row r="534" spans="5:5" x14ac:dyDescent="0.25">
      <c r="E534" t="s">
        <v>444</v>
      </c>
    </row>
    <row r="549" spans="3:3" x14ac:dyDescent="0.25">
      <c r="C549" s="4">
        <v>0</v>
      </c>
    </row>
  </sheetData>
  <hyperlinks>
    <hyperlink ref="E533" r:id="rId1" display="https://teams.microsoft.com/l/message/19:6591ef35-3cc7-49cb-8f66-b0a6ffed7230_c869a345-f176-4ecc-a5d1-ed669c946231@unq.gbl.spaces/1728276563150?context=%7B%22contextType%22%3A%22chat%22%7D" xr:uid="{CA71AEE4-1703-4E58-BC8D-F3E88C17BEE3}"/>
    <hyperlink ref="E189" r:id="rId2" display="https://teams.microsoft.com/l/message/19:d7afe02c6ef44f8b911b53dfceb5756d@thread.v2/1728265950843?context=%7B%22contextType%22%3A%22chat%22%7D" xr:uid="{AFA603E3-3FAA-4ABB-8900-8D343CF2676D}"/>
    <hyperlink ref="E225" r:id="rId3" display="https://teams.microsoft.com/l/message/19:d7afe02c6ef44f8b911b53dfceb5756d@thread.v2/1728270203255?context=%7B%22contextType%22%3A%22chat%22%7D" xr:uid="{811E1E8E-CF3E-47B9-8CF6-0195FE3C5334}"/>
  </hyperlinks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0C65C1-2D75-47A4-B9E5-C0C0F0066737}">
  <dimension ref="B2:AI923"/>
  <sheetViews>
    <sheetView topLeftCell="A875" zoomScale="85" zoomScaleNormal="85" workbookViewId="0">
      <selection activeCell="C923" sqref="C923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480</v>
      </c>
    </row>
    <row r="4" spans="2:5" x14ac:dyDescent="0.25">
      <c r="C4" s="20">
        <v>0</v>
      </c>
      <c r="E4" s="1" t="s">
        <v>481</v>
      </c>
    </row>
    <row r="5" spans="2:5" x14ac:dyDescent="0.25">
      <c r="E5" s="3" t="s">
        <v>482</v>
      </c>
    </row>
    <row r="6" spans="2:5" x14ac:dyDescent="0.25">
      <c r="E6" s="1" t="s">
        <v>485</v>
      </c>
    </row>
    <row r="7" spans="2:5" x14ac:dyDescent="0.25">
      <c r="E7" s="3" t="s">
        <v>70</v>
      </c>
    </row>
    <row r="8" spans="2:5" x14ac:dyDescent="0.25">
      <c r="E8" s="3" t="s">
        <v>486</v>
      </c>
    </row>
    <row r="10" spans="2:5" x14ac:dyDescent="0.25">
      <c r="E10" s="21" t="s">
        <v>483</v>
      </c>
    </row>
    <row r="11" spans="2:5" x14ac:dyDescent="0.25">
      <c r="E11" t="s">
        <v>484</v>
      </c>
    </row>
    <row r="34" spans="5:5" x14ac:dyDescent="0.25">
      <c r="E34" s="1" t="s">
        <v>485</v>
      </c>
    </row>
    <row r="64" spans="5:5" x14ac:dyDescent="0.25">
      <c r="E64" s="3" t="s">
        <v>33</v>
      </c>
    </row>
    <row r="65" spans="5:5" x14ac:dyDescent="0.25">
      <c r="E65" s="1" t="s">
        <v>487</v>
      </c>
    </row>
    <row r="67" spans="5:5" x14ac:dyDescent="0.25">
      <c r="E67" s="14" t="s">
        <v>2</v>
      </c>
    </row>
    <row r="68" spans="5:5" x14ac:dyDescent="0.25">
      <c r="E68" s="14" t="s">
        <v>229</v>
      </c>
    </row>
    <row r="69" spans="5:5" x14ac:dyDescent="0.25">
      <c r="E69" s="14" t="s">
        <v>230</v>
      </c>
    </row>
    <row r="70" spans="5:5" x14ac:dyDescent="0.25">
      <c r="E70" s="14" t="s">
        <v>83</v>
      </c>
    </row>
    <row r="71" spans="5:5" x14ac:dyDescent="0.25">
      <c r="E71" s="14" t="s">
        <v>231</v>
      </c>
    </row>
    <row r="72" spans="5:5" x14ac:dyDescent="0.25">
      <c r="E72" s="14" t="s">
        <v>488</v>
      </c>
    </row>
    <row r="74" spans="5:5" customFormat="1" x14ac:dyDescent="0.25">
      <c r="E74" s="26" t="s">
        <v>21</v>
      </c>
    </row>
    <row r="75" spans="5:5" customFormat="1" x14ac:dyDescent="0.25">
      <c r="E75" s="26"/>
    </row>
    <row r="76" spans="5:5" customFormat="1" x14ac:dyDescent="0.25">
      <c r="E76" s="26" t="s">
        <v>232</v>
      </c>
    </row>
    <row r="77" spans="5:5" customFormat="1" x14ac:dyDescent="0.25">
      <c r="E77" s="26" t="s">
        <v>22</v>
      </c>
    </row>
    <row r="78" spans="5:5" customFormat="1" x14ac:dyDescent="0.25">
      <c r="E78" s="26" t="s">
        <v>233</v>
      </c>
    </row>
    <row r="79" spans="5:5" customFormat="1" x14ac:dyDescent="0.25">
      <c r="E79" s="26" t="s">
        <v>97</v>
      </c>
    </row>
    <row r="80" spans="5:5" customFormat="1" x14ac:dyDescent="0.25">
      <c r="E80" s="26" t="s">
        <v>489</v>
      </c>
    </row>
    <row r="81" spans="5:5" customFormat="1" x14ac:dyDescent="0.25">
      <c r="E81" s="26" t="s">
        <v>490</v>
      </c>
    </row>
    <row r="82" spans="5:5" customFormat="1" x14ac:dyDescent="0.25">
      <c r="E82" s="26" t="s">
        <v>491</v>
      </c>
    </row>
    <row r="83" spans="5:5" customFormat="1" x14ac:dyDescent="0.25">
      <c r="E83" s="26"/>
    </row>
    <row r="84" spans="5:5" customFormat="1" x14ac:dyDescent="0.25">
      <c r="E84" s="26" t="s">
        <v>27</v>
      </c>
    </row>
    <row r="85" spans="5:5" customFormat="1" x14ac:dyDescent="0.25">
      <c r="E85" s="26" t="s">
        <v>23</v>
      </c>
    </row>
    <row r="86" spans="5:5" customFormat="1" x14ac:dyDescent="0.25"/>
    <row r="87" spans="5:5" customFormat="1" x14ac:dyDescent="0.25">
      <c r="E87" s="2" t="s">
        <v>4</v>
      </c>
    </row>
    <row r="164" spans="5:5" customFormat="1" x14ac:dyDescent="0.25">
      <c r="E164" s="2" t="s">
        <v>5</v>
      </c>
    </row>
    <row r="242" spans="5:5" customFormat="1" x14ac:dyDescent="0.25">
      <c r="E242" s="2" t="s">
        <v>485</v>
      </c>
    </row>
    <row r="276" spans="5:5" customFormat="1" x14ac:dyDescent="0.25">
      <c r="E276" s="21" t="s">
        <v>493</v>
      </c>
    </row>
    <row r="277" spans="5:5" customFormat="1" x14ac:dyDescent="0.25">
      <c r="E277" t="s">
        <v>494</v>
      </c>
    </row>
    <row r="299" spans="5:35" x14ac:dyDescent="0.25">
      <c r="E299" s="3" t="s">
        <v>61</v>
      </c>
      <c r="U299" s="13" t="s">
        <v>64</v>
      </c>
      <c r="AI299" s="3" t="s">
        <v>67</v>
      </c>
    </row>
    <row r="300" spans="5:35" x14ac:dyDescent="0.25">
      <c r="E300" s="3" t="s">
        <v>62</v>
      </c>
      <c r="U300" s="13" t="s">
        <v>65</v>
      </c>
      <c r="AI300" s="3" t="s">
        <v>68</v>
      </c>
    </row>
    <row r="301" spans="5:35" x14ac:dyDescent="0.25">
      <c r="E301" s="3" t="s">
        <v>63</v>
      </c>
      <c r="U301" s="13" t="s">
        <v>66</v>
      </c>
      <c r="AI301" s="3" t="s">
        <v>69</v>
      </c>
    </row>
    <row r="303" spans="5:35" customFormat="1" x14ac:dyDescent="0.25">
      <c r="E303" s="24" t="s">
        <v>2</v>
      </c>
      <c r="F303" s="25"/>
      <c r="G303" s="25"/>
      <c r="H303" s="25"/>
      <c r="I303" s="25"/>
      <c r="J303" s="25"/>
      <c r="K303" s="25"/>
      <c r="L303" s="25"/>
      <c r="M303" s="25"/>
      <c r="N303" s="25"/>
      <c r="O303" s="25"/>
      <c r="P303" s="25"/>
      <c r="Q303" s="25"/>
      <c r="R303" s="25"/>
      <c r="S303" s="25"/>
      <c r="T303" s="25"/>
      <c r="U303" s="25"/>
      <c r="V303" s="25"/>
      <c r="W303" s="25"/>
      <c r="X303" s="25"/>
      <c r="Y303" s="25"/>
      <c r="Z303" s="25"/>
      <c r="AA303" s="25"/>
      <c r="AB303" s="25"/>
      <c r="AC303" s="25"/>
      <c r="AD303" s="25"/>
      <c r="AE303" s="25"/>
    </row>
    <row r="304" spans="5:35" customFormat="1" x14ac:dyDescent="0.25">
      <c r="E304" s="24" t="s">
        <v>134</v>
      </c>
      <c r="F304" s="25"/>
      <c r="G304" s="25"/>
      <c r="H304" s="25"/>
      <c r="I304" s="25"/>
      <c r="J304" s="25"/>
      <c r="K304" s="25"/>
      <c r="L304" s="25"/>
      <c r="M304" s="25"/>
      <c r="N304" s="25"/>
      <c r="O304" s="25"/>
      <c r="P304" s="25"/>
      <c r="Q304" s="25"/>
      <c r="R304" s="25"/>
      <c r="S304" s="25"/>
      <c r="T304" s="25"/>
      <c r="U304" s="25"/>
      <c r="V304" s="25"/>
      <c r="W304" s="25"/>
      <c r="X304" s="25"/>
      <c r="Y304" s="25"/>
      <c r="Z304" s="25"/>
      <c r="AA304" s="25"/>
      <c r="AB304" s="25"/>
      <c r="AC304" s="25"/>
      <c r="AD304" s="25"/>
      <c r="AE304" s="25"/>
    </row>
    <row r="305" spans="5:5" customFormat="1" x14ac:dyDescent="0.25">
      <c r="E305" s="24" t="s">
        <v>225</v>
      </c>
    </row>
    <row r="306" spans="5:5" customFormat="1" x14ac:dyDescent="0.25">
      <c r="E306" s="24" t="s">
        <v>138</v>
      </c>
    </row>
    <row r="307" spans="5:5" customFormat="1" x14ac:dyDescent="0.25">
      <c r="E307" s="24" t="s">
        <v>87</v>
      </c>
    </row>
    <row r="308" spans="5:5" customFormat="1" x14ac:dyDescent="0.25">
      <c r="E308" s="39" t="s">
        <v>145</v>
      </c>
    </row>
    <row r="309" spans="5:5" customFormat="1" x14ac:dyDescent="0.25">
      <c r="E309" s="39" t="s">
        <v>144</v>
      </c>
    </row>
    <row r="310" spans="5:5" customFormat="1" x14ac:dyDescent="0.25">
      <c r="E310" s="24" t="s">
        <v>118</v>
      </c>
    </row>
    <row r="311" spans="5:5" customFormat="1" x14ac:dyDescent="0.25">
      <c r="E311" s="24" t="s">
        <v>497</v>
      </c>
    </row>
    <row r="312" spans="5:5" customFormat="1" x14ac:dyDescent="0.25">
      <c r="E312" s="24" t="s">
        <v>119</v>
      </c>
    </row>
    <row r="313" spans="5:5" customFormat="1" x14ac:dyDescent="0.25">
      <c r="E313" s="24" t="s">
        <v>117</v>
      </c>
    </row>
    <row r="314" spans="5:5" customFormat="1" x14ac:dyDescent="0.25">
      <c r="E314" s="24" t="s">
        <v>136</v>
      </c>
    </row>
    <row r="315" spans="5:5" customFormat="1" x14ac:dyDescent="0.25">
      <c r="E315" s="24" t="s">
        <v>498</v>
      </c>
    </row>
    <row r="316" spans="5:5" customFormat="1" x14ac:dyDescent="0.25">
      <c r="E316" s="24" t="s">
        <v>34</v>
      </c>
    </row>
    <row r="317" spans="5:5" customFormat="1" x14ac:dyDescent="0.25">
      <c r="E317" s="24" t="s">
        <v>98</v>
      </c>
    </row>
    <row r="318" spans="5:5" customFormat="1" x14ac:dyDescent="0.25">
      <c r="E318" s="24" t="s">
        <v>99</v>
      </c>
    </row>
    <row r="319" spans="5:5" customFormat="1" x14ac:dyDescent="0.25">
      <c r="E319" s="24" t="s">
        <v>31</v>
      </c>
    </row>
    <row r="320" spans="5:5" customFormat="1" x14ac:dyDescent="0.25">
      <c r="E320" s="24" t="s">
        <v>101</v>
      </c>
    </row>
    <row r="321" spans="5:5" customFormat="1" x14ac:dyDescent="0.25">
      <c r="E321" s="24" t="s">
        <v>49</v>
      </c>
    </row>
    <row r="322" spans="5:5" customFormat="1" x14ac:dyDescent="0.25">
      <c r="E322" s="24" t="s">
        <v>102</v>
      </c>
    </row>
    <row r="323" spans="5:5" customFormat="1" x14ac:dyDescent="0.25">
      <c r="E323" s="24" t="s">
        <v>51</v>
      </c>
    </row>
    <row r="324" spans="5:5" customFormat="1" x14ac:dyDescent="0.25">
      <c r="E324" s="24" t="s">
        <v>499</v>
      </c>
    </row>
    <row r="325" spans="5:5" customFormat="1" x14ac:dyDescent="0.25">
      <c r="E325" s="24" t="s">
        <v>500</v>
      </c>
    </row>
    <row r="326" spans="5:5" customFormat="1" x14ac:dyDescent="0.25">
      <c r="E326" s="24" t="s">
        <v>501</v>
      </c>
    </row>
    <row r="327" spans="5:5" customFormat="1" x14ac:dyDescent="0.25">
      <c r="E327" s="24" t="s">
        <v>502</v>
      </c>
    </row>
    <row r="328" spans="5:5" customFormat="1" x14ac:dyDescent="0.25">
      <c r="E328" s="24" t="s">
        <v>503</v>
      </c>
    </row>
    <row r="329" spans="5:5" customFormat="1" x14ac:dyDescent="0.25">
      <c r="E329" s="24" t="s">
        <v>20</v>
      </c>
    </row>
    <row r="330" spans="5:5" customFormat="1" x14ac:dyDescent="0.25"/>
    <row r="331" spans="5:5" customFormat="1" x14ac:dyDescent="0.25">
      <c r="E331" s="26" t="s">
        <v>21</v>
      </c>
    </row>
    <row r="332" spans="5:5" customFormat="1" x14ac:dyDescent="0.25">
      <c r="E332" s="26"/>
    </row>
    <row r="333" spans="5:5" customFormat="1" x14ac:dyDescent="0.25">
      <c r="E333" s="26" t="s">
        <v>232</v>
      </c>
    </row>
    <row r="334" spans="5:5" customFormat="1" x14ac:dyDescent="0.25">
      <c r="E334" s="26" t="s">
        <v>22</v>
      </c>
    </row>
    <row r="335" spans="5:5" customFormat="1" x14ac:dyDescent="0.25">
      <c r="E335" s="26" t="s">
        <v>495</v>
      </c>
    </row>
    <row r="336" spans="5:5" customFormat="1" x14ac:dyDescent="0.25">
      <c r="E336" s="26" t="s">
        <v>126</v>
      </c>
    </row>
    <row r="337" spans="5:5" customFormat="1" x14ac:dyDescent="0.25">
      <c r="E337" s="26" t="s">
        <v>154</v>
      </c>
    </row>
    <row r="338" spans="5:5" customFormat="1" x14ac:dyDescent="0.25">
      <c r="E338" s="26" t="s">
        <v>496</v>
      </c>
    </row>
    <row r="339" spans="5:5" customFormat="1" x14ac:dyDescent="0.25">
      <c r="E339" s="26" t="s">
        <v>491</v>
      </c>
    </row>
    <row r="340" spans="5:5" customFormat="1" x14ac:dyDescent="0.25">
      <c r="E340" s="26"/>
    </row>
    <row r="341" spans="5:5" customFormat="1" x14ac:dyDescent="0.25">
      <c r="E341" s="26" t="s">
        <v>504</v>
      </c>
    </row>
    <row r="342" spans="5:5" customFormat="1" x14ac:dyDescent="0.25">
      <c r="E342" s="26" t="s">
        <v>22</v>
      </c>
    </row>
    <row r="343" spans="5:5" customFormat="1" x14ac:dyDescent="0.25">
      <c r="E343" s="26" t="s">
        <v>505</v>
      </c>
    </row>
    <row r="344" spans="5:5" customFormat="1" x14ac:dyDescent="0.25">
      <c r="E344" s="26" t="s">
        <v>126</v>
      </c>
    </row>
    <row r="345" spans="5:5" customFormat="1" x14ac:dyDescent="0.25">
      <c r="E345" s="26" t="s">
        <v>154</v>
      </c>
    </row>
    <row r="346" spans="5:5" customFormat="1" x14ac:dyDescent="0.25">
      <c r="E346" s="26" t="s">
        <v>496</v>
      </c>
    </row>
    <row r="347" spans="5:5" customFormat="1" x14ac:dyDescent="0.25">
      <c r="E347" s="26" t="s">
        <v>506</v>
      </c>
    </row>
    <row r="348" spans="5:5" customFormat="1" x14ac:dyDescent="0.25">
      <c r="E348" s="26" t="s">
        <v>180</v>
      </c>
    </row>
    <row r="349" spans="5:5" customFormat="1" x14ac:dyDescent="0.25">
      <c r="E349" s="26" t="s">
        <v>501</v>
      </c>
    </row>
    <row r="350" spans="5:5" customFormat="1" x14ac:dyDescent="0.25">
      <c r="E350" s="26" t="s">
        <v>502</v>
      </c>
    </row>
    <row r="351" spans="5:5" customFormat="1" x14ac:dyDescent="0.25">
      <c r="E351" s="26" t="s">
        <v>503</v>
      </c>
    </row>
    <row r="352" spans="5:5" customFormat="1" x14ac:dyDescent="0.25">
      <c r="E352" s="26" t="s">
        <v>20</v>
      </c>
    </row>
    <row r="354" spans="5:5" customFormat="1" x14ac:dyDescent="0.25">
      <c r="E354" s="26" t="s">
        <v>27</v>
      </c>
    </row>
    <row r="355" spans="5:5" customFormat="1" x14ac:dyDescent="0.25">
      <c r="E355" s="26" t="s">
        <v>23</v>
      </c>
    </row>
    <row r="356" spans="5:5" customFormat="1" x14ac:dyDescent="0.25"/>
    <row r="357" spans="5:5" customFormat="1" x14ac:dyDescent="0.25">
      <c r="E357" s="2" t="s">
        <v>4</v>
      </c>
    </row>
    <row r="464" spans="5:5" customFormat="1" x14ac:dyDescent="0.25">
      <c r="E464" s="2" t="s">
        <v>5</v>
      </c>
    </row>
    <row r="584" spans="5:5" customFormat="1" x14ac:dyDescent="0.25">
      <c r="E584" s="21" t="s">
        <v>518</v>
      </c>
    </row>
    <row r="585" spans="5:5" customFormat="1" x14ac:dyDescent="0.25">
      <c r="E585" t="s">
        <v>519</v>
      </c>
    </row>
    <row r="610" spans="5:34" customFormat="1" x14ac:dyDescent="0.25">
      <c r="E610" s="24" t="s">
        <v>2</v>
      </c>
      <c r="F610" s="25"/>
      <c r="G610" s="25"/>
      <c r="H610" s="25"/>
      <c r="I610" s="25"/>
      <c r="J610" s="25"/>
      <c r="K610" s="25"/>
      <c r="L610" s="25"/>
      <c r="M610" s="25"/>
      <c r="N610" s="25"/>
      <c r="O610" s="25"/>
      <c r="P610" s="25"/>
      <c r="Q610" s="25"/>
      <c r="R610" s="25"/>
      <c r="S610" s="25"/>
      <c r="T610" s="25"/>
      <c r="U610" s="25"/>
      <c r="V610" s="25"/>
      <c r="W610" s="25"/>
      <c r="X610" s="25"/>
      <c r="Y610" s="25"/>
      <c r="Z610" s="25"/>
      <c r="AA610" s="25"/>
      <c r="AB610" s="25"/>
      <c r="AC610" s="25"/>
      <c r="AD610" s="25"/>
      <c r="AE610" s="25"/>
      <c r="AH610" s="26" t="s">
        <v>21</v>
      </c>
    </row>
    <row r="611" spans="5:34" customFormat="1" x14ac:dyDescent="0.25">
      <c r="E611" s="24" t="s">
        <v>134</v>
      </c>
      <c r="F611" s="25"/>
      <c r="G611" s="25"/>
      <c r="H611" s="25"/>
      <c r="I611" s="25"/>
      <c r="J611" s="25"/>
      <c r="K611" s="25"/>
      <c r="L611" s="25"/>
      <c r="M611" s="25"/>
      <c r="N611" s="25"/>
      <c r="O611" s="25"/>
      <c r="P611" s="25"/>
      <c r="Q611" s="25"/>
      <c r="R611" s="25"/>
      <c r="S611" s="25"/>
      <c r="T611" s="25"/>
      <c r="U611" s="25"/>
      <c r="V611" s="25"/>
      <c r="W611" s="25"/>
      <c r="X611" s="25"/>
      <c r="Y611" s="25"/>
      <c r="Z611" s="25"/>
      <c r="AA611" s="25"/>
      <c r="AB611" s="25"/>
      <c r="AC611" s="25"/>
      <c r="AD611" s="25"/>
      <c r="AE611" s="25"/>
      <c r="AH611" s="26"/>
    </row>
    <row r="612" spans="5:34" customFormat="1" x14ac:dyDescent="0.25">
      <c r="E612" s="24" t="s">
        <v>225</v>
      </c>
      <c r="F612" s="25"/>
      <c r="G612" s="25"/>
      <c r="H612" s="25"/>
      <c r="I612" s="25"/>
      <c r="J612" s="25"/>
      <c r="K612" s="25"/>
      <c r="L612" s="25"/>
      <c r="M612" s="25"/>
      <c r="N612" s="25"/>
      <c r="O612" s="25"/>
      <c r="P612" s="25"/>
      <c r="Q612" s="25"/>
      <c r="R612" s="25"/>
      <c r="S612" s="25"/>
      <c r="T612" s="25"/>
      <c r="U612" s="25"/>
      <c r="V612" s="25"/>
      <c r="W612" s="25"/>
      <c r="X612" s="25"/>
      <c r="Y612" s="25"/>
      <c r="Z612" s="25"/>
      <c r="AA612" s="25"/>
      <c r="AB612" s="25"/>
      <c r="AC612" s="25"/>
      <c r="AD612" s="25"/>
      <c r="AE612" s="25"/>
      <c r="AH612" s="26" t="s">
        <v>37</v>
      </c>
    </row>
    <row r="613" spans="5:34" customFormat="1" x14ac:dyDescent="0.25">
      <c r="E613" s="24" t="s">
        <v>138</v>
      </c>
      <c r="F613" s="25"/>
      <c r="G613" s="25"/>
      <c r="H613" s="25"/>
      <c r="I613" s="25"/>
      <c r="J613" s="25"/>
      <c r="K613" s="25"/>
      <c r="L613" s="25"/>
      <c r="M613" s="25"/>
      <c r="N613" s="25"/>
      <c r="O613" s="25"/>
      <c r="P613" s="25"/>
      <c r="Q613" s="25"/>
      <c r="R613" s="25"/>
      <c r="S613" s="25"/>
      <c r="T613" s="25"/>
      <c r="U613" s="25"/>
      <c r="V613" s="25"/>
      <c r="W613" s="25"/>
      <c r="X613" s="25"/>
      <c r="Y613" s="25"/>
      <c r="Z613" s="25"/>
      <c r="AA613" s="25"/>
      <c r="AB613" s="25"/>
      <c r="AC613" s="25"/>
      <c r="AD613" s="25"/>
      <c r="AE613" s="25"/>
      <c r="AH613" s="26" t="s">
        <v>22</v>
      </c>
    </row>
    <row r="614" spans="5:34" customFormat="1" x14ac:dyDescent="0.25">
      <c r="E614" s="24" t="s">
        <v>87</v>
      </c>
      <c r="F614" s="25"/>
      <c r="G614" s="25"/>
      <c r="H614" s="25"/>
      <c r="I614" s="25"/>
      <c r="J614" s="25"/>
      <c r="K614" s="25"/>
      <c r="L614" s="25"/>
      <c r="M614" s="25"/>
      <c r="N614" s="25"/>
      <c r="O614" s="25"/>
      <c r="P614" s="25"/>
      <c r="Q614" s="25"/>
      <c r="R614" s="25"/>
      <c r="S614" s="25"/>
      <c r="T614" s="25"/>
      <c r="U614" s="25"/>
      <c r="V614" s="25"/>
      <c r="W614" s="25"/>
      <c r="X614" s="25"/>
      <c r="Y614" s="25"/>
      <c r="Z614" s="25"/>
      <c r="AA614" s="25"/>
      <c r="AB614" s="25"/>
      <c r="AC614" s="25"/>
      <c r="AD614" s="25"/>
      <c r="AE614" s="25"/>
      <c r="AH614" s="26" t="s">
        <v>156</v>
      </c>
    </row>
    <row r="615" spans="5:34" customFormat="1" x14ac:dyDescent="0.25">
      <c r="E615" s="24" t="s">
        <v>145</v>
      </c>
      <c r="F615" s="25"/>
      <c r="G615" s="25"/>
      <c r="H615" s="25"/>
      <c r="I615" s="25"/>
      <c r="J615" s="25"/>
      <c r="K615" s="25"/>
      <c r="L615" s="25"/>
      <c r="M615" s="25"/>
      <c r="N615" s="25"/>
      <c r="O615" s="25"/>
      <c r="P615" s="25"/>
      <c r="Q615" s="25"/>
      <c r="R615" s="25"/>
      <c r="S615" s="25"/>
      <c r="T615" s="25"/>
      <c r="U615" s="25"/>
      <c r="V615" s="25"/>
      <c r="W615" s="25"/>
      <c r="X615" s="25"/>
      <c r="Y615" s="25"/>
      <c r="Z615" s="25"/>
      <c r="AA615" s="25"/>
      <c r="AB615" s="25"/>
      <c r="AC615" s="25"/>
      <c r="AD615" s="25"/>
      <c r="AE615" s="25"/>
      <c r="AH615" s="26" t="s">
        <v>126</v>
      </c>
    </row>
    <row r="616" spans="5:34" customFormat="1" x14ac:dyDescent="0.25">
      <c r="E616" s="24" t="s">
        <v>144</v>
      </c>
      <c r="F616" s="25"/>
      <c r="G616" s="25"/>
      <c r="H616" s="25"/>
      <c r="I616" s="25"/>
      <c r="J616" s="25"/>
      <c r="K616" s="25"/>
      <c r="L616" s="25"/>
      <c r="M616" s="25"/>
      <c r="N616" s="25"/>
      <c r="O616" s="25"/>
      <c r="P616" s="25"/>
      <c r="Q616" s="25"/>
      <c r="R616" s="25"/>
      <c r="S616" s="25"/>
      <c r="T616" s="25"/>
      <c r="U616" s="25"/>
      <c r="V616" s="25"/>
      <c r="W616" s="25"/>
      <c r="X616" s="25"/>
      <c r="Y616" s="25"/>
      <c r="Z616" s="25"/>
      <c r="AA616" s="25"/>
      <c r="AB616" s="25"/>
      <c r="AC616" s="25"/>
      <c r="AD616" s="25"/>
      <c r="AE616" s="25"/>
      <c r="AH616" s="26" t="s">
        <v>154</v>
      </c>
    </row>
    <row r="617" spans="5:34" customFormat="1" x14ac:dyDescent="0.25">
      <c r="E617" s="24" t="s">
        <v>118</v>
      </c>
      <c r="F617" s="25"/>
      <c r="G617" s="25"/>
      <c r="H617" s="25"/>
      <c r="I617" s="25"/>
      <c r="J617" s="25"/>
      <c r="K617" s="25"/>
      <c r="L617" s="25"/>
      <c r="M617" s="25"/>
      <c r="N617" s="25"/>
      <c r="O617" s="25"/>
      <c r="P617" s="25"/>
      <c r="Q617" s="25"/>
      <c r="R617" s="25"/>
      <c r="S617" s="25"/>
      <c r="T617" s="25"/>
      <c r="U617" s="25"/>
      <c r="V617" s="25"/>
      <c r="W617" s="25"/>
      <c r="X617" s="25"/>
      <c r="Y617" s="25"/>
      <c r="Z617" s="25"/>
      <c r="AA617" s="25"/>
      <c r="AB617" s="25"/>
      <c r="AC617" s="25"/>
      <c r="AD617" s="25"/>
      <c r="AE617" s="25"/>
      <c r="AH617" s="26" t="s">
        <v>496</v>
      </c>
    </row>
    <row r="618" spans="5:34" customFormat="1" x14ac:dyDescent="0.25">
      <c r="E618" s="24" t="s">
        <v>135</v>
      </c>
      <c r="F618" s="25"/>
      <c r="G618" s="25"/>
      <c r="H618" s="25"/>
      <c r="I618" s="25"/>
      <c r="J618" s="25"/>
      <c r="K618" s="25"/>
      <c r="L618" s="25"/>
      <c r="M618" s="25"/>
      <c r="N618" s="25"/>
      <c r="O618" s="25"/>
      <c r="P618" s="25"/>
      <c r="Q618" s="25"/>
      <c r="R618" s="25"/>
      <c r="S618" s="25"/>
      <c r="T618" s="25"/>
      <c r="U618" s="25"/>
      <c r="V618" s="25"/>
      <c r="W618" s="25"/>
      <c r="X618" s="25"/>
      <c r="Y618" s="25"/>
      <c r="Z618" s="25"/>
      <c r="AA618" s="25"/>
      <c r="AB618" s="25"/>
      <c r="AC618" s="25"/>
      <c r="AD618" s="25"/>
      <c r="AE618" s="25"/>
      <c r="AH618" s="26" t="s">
        <v>201</v>
      </c>
    </row>
    <row r="619" spans="5:34" customFormat="1" x14ac:dyDescent="0.25">
      <c r="E619" s="24" t="s">
        <v>119</v>
      </c>
      <c r="F619" s="25"/>
      <c r="G619" s="25"/>
      <c r="H619" s="25"/>
      <c r="I619" s="25"/>
      <c r="J619" s="25"/>
      <c r="K619" s="25"/>
      <c r="L619" s="25"/>
      <c r="M619" s="25"/>
      <c r="N619" s="25"/>
      <c r="O619" s="25"/>
      <c r="P619" s="25"/>
      <c r="Q619" s="25"/>
      <c r="R619" s="25"/>
      <c r="S619" s="25"/>
      <c r="T619" s="25"/>
      <c r="U619" s="25"/>
      <c r="V619" s="25"/>
      <c r="W619" s="25"/>
      <c r="X619" s="25"/>
      <c r="Y619" s="25"/>
      <c r="Z619" s="25"/>
      <c r="AA619" s="25"/>
      <c r="AB619" s="25"/>
      <c r="AC619" s="25"/>
      <c r="AD619" s="25"/>
      <c r="AE619" s="25"/>
      <c r="AH619" s="26" t="s">
        <v>520</v>
      </c>
    </row>
    <row r="620" spans="5:34" customFormat="1" x14ac:dyDescent="0.25">
      <c r="E620" s="24" t="s">
        <v>117</v>
      </c>
      <c r="F620" s="25"/>
      <c r="G620" s="25"/>
      <c r="H620" s="25"/>
      <c r="I620" s="25"/>
      <c r="J620" s="25"/>
      <c r="K620" s="25"/>
      <c r="L620" s="25"/>
      <c r="M620" s="25"/>
      <c r="N620" s="25"/>
      <c r="O620" s="25"/>
      <c r="P620" s="25"/>
      <c r="Q620" s="25"/>
      <c r="R620" s="25"/>
      <c r="S620" s="25"/>
      <c r="T620" s="25"/>
      <c r="U620" s="25"/>
      <c r="V620" s="25"/>
      <c r="W620" s="25"/>
      <c r="X620" s="25"/>
      <c r="Y620" s="25"/>
      <c r="Z620" s="25"/>
      <c r="AA620" s="25"/>
      <c r="AB620" s="25"/>
      <c r="AC620" s="25"/>
      <c r="AD620" s="25"/>
      <c r="AE620" s="25"/>
      <c r="AH620" s="26" t="s">
        <v>521</v>
      </c>
    </row>
    <row r="621" spans="5:34" customFormat="1" x14ac:dyDescent="0.25">
      <c r="E621" s="24" t="s">
        <v>136</v>
      </c>
      <c r="F621" s="25"/>
      <c r="G621" s="25"/>
      <c r="H621" s="25"/>
      <c r="I621" s="25"/>
      <c r="J621" s="25"/>
      <c r="K621" s="25"/>
      <c r="L621" s="25"/>
      <c r="M621" s="25"/>
      <c r="N621" s="25"/>
      <c r="O621" s="25"/>
      <c r="P621" s="25"/>
      <c r="Q621" s="25"/>
      <c r="R621" s="25"/>
      <c r="S621" s="25"/>
      <c r="T621" s="25"/>
      <c r="U621" s="25"/>
      <c r="V621" s="25"/>
      <c r="W621" s="25"/>
      <c r="X621" s="25"/>
      <c r="Y621" s="25"/>
      <c r="Z621" s="25"/>
      <c r="AA621" s="25"/>
      <c r="AB621" s="25"/>
      <c r="AC621" s="25"/>
      <c r="AD621" s="25"/>
      <c r="AE621" s="25"/>
      <c r="AH621" s="26" t="s">
        <v>522</v>
      </c>
    </row>
    <row r="622" spans="5:34" customFormat="1" x14ac:dyDescent="0.25">
      <c r="E622" s="24" t="s">
        <v>89</v>
      </c>
      <c r="F622" s="25"/>
      <c r="G622" s="25"/>
      <c r="H622" s="25"/>
      <c r="I622" s="25"/>
      <c r="J622" s="25"/>
      <c r="K622" s="25"/>
      <c r="L622" s="25"/>
      <c r="M622" s="25"/>
      <c r="N622" s="25"/>
      <c r="O622" s="25"/>
      <c r="P622" s="25"/>
      <c r="Q622" s="25"/>
      <c r="R622" s="25"/>
      <c r="S622" s="25"/>
      <c r="T622" s="25"/>
      <c r="U622" s="25"/>
      <c r="V622" s="25"/>
      <c r="W622" s="25"/>
      <c r="X622" s="25"/>
      <c r="Y622" s="25"/>
      <c r="Z622" s="25"/>
      <c r="AA622" s="25"/>
      <c r="AB622" s="25"/>
      <c r="AC622" s="25"/>
      <c r="AD622" s="25"/>
      <c r="AE622" s="25"/>
      <c r="AH622" s="26" t="s">
        <v>20</v>
      </c>
    </row>
    <row r="623" spans="5:34" customFormat="1" x14ac:dyDescent="0.25">
      <c r="E623" s="24" t="s">
        <v>34</v>
      </c>
      <c r="F623" s="25"/>
      <c r="G623" s="25"/>
      <c r="H623" s="25"/>
      <c r="I623" s="25"/>
      <c r="J623" s="25"/>
      <c r="K623" s="25"/>
      <c r="L623" s="25"/>
      <c r="M623" s="25"/>
      <c r="N623" s="25"/>
      <c r="O623" s="25"/>
      <c r="P623" s="25"/>
      <c r="Q623" s="25"/>
      <c r="R623" s="25"/>
      <c r="S623" s="25"/>
      <c r="T623" s="25"/>
      <c r="U623" s="25"/>
      <c r="V623" s="25"/>
      <c r="W623" s="25"/>
      <c r="X623" s="25"/>
      <c r="Y623" s="25"/>
      <c r="Z623" s="25"/>
      <c r="AA623" s="25"/>
      <c r="AB623" s="25"/>
      <c r="AC623" s="25"/>
      <c r="AD623" s="25"/>
      <c r="AE623" s="25"/>
      <c r="AH623" s="26"/>
    </row>
    <row r="624" spans="5:34" customFormat="1" x14ac:dyDescent="0.25">
      <c r="E624" s="24" t="s">
        <v>98</v>
      </c>
      <c r="F624" s="25"/>
      <c r="G624" s="25"/>
      <c r="H624" s="25"/>
      <c r="I624" s="25"/>
      <c r="J624" s="25"/>
      <c r="K624" s="25"/>
      <c r="L624" s="25"/>
      <c r="M624" s="25"/>
      <c r="N624" s="25"/>
      <c r="O624" s="25"/>
      <c r="P624" s="25"/>
      <c r="Q624" s="25"/>
      <c r="R624" s="25"/>
      <c r="S624" s="25"/>
      <c r="T624" s="25"/>
      <c r="U624" s="25"/>
      <c r="V624" s="25"/>
      <c r="W624" s="25"/>
      <c r="X624" s="25"/>
      <c r="Y624" s="25"/>
      <c r="Z624" s="25"/>
      <c r="AA624" s="25"/>
      <c r="AB624" s="25"/>
      <c r="AC624" s="25"/>
      <c r="AD624" s="25"/>
      <c r="AE624" s="25"/>
      <c r="AH624" s="26" t="s">
        <v>27</v>
      </c>
    </row>
    <row r="625" spans="5:34" customFormat="1" x14ac:dyDescent="0.25">
      <c r="E625" s="24" t="s">
        <v>99</v>
      </c>
      <c r="F625" s="25"/>
      <c r="G625" s="25"/>
      <c r="H625" s="25"/>
      <c r="I625" s="25"/>
      <c r="J625" s="25"/>
      <c r="K625" s="25"/>
      <c r="L625" s="25"/>
      <c r="M625" s="25"/>
      <c r="N625" s="25"/>
      <c r="O625" s="25"/>
      <c r="P625" s="25"/>
      <c r="Q625" s="25"/>
      <c r="R625" s="25"/>
      <c r="S625" s="25"/>
      <c r="T625" s="25"/>
      <c r="U625" s="25"/>
      <c r="V625" s="25"/>
      <c r="W625" s="25"/>
      <c r="X625" s="25"/>
      <c r="Y625" s="25"/>
      <c r="Z625" s="25"/>
      <c r="AA625" s="25"/>
      <c r="AB625" s="25"/>
      <c r="AC625" s="25"/>
      <c r="AD625" s="25"/>
      <c r="AE625" s="25"/>
      <c r="AH625" s="26" t="s">
        <v>23</v>
      </c>
    </row>
    <row r="626" spans="5:34" customFormat="1" x14ac:dyDescent="0.25">
      <c r="E626" s="24" t="s">
        <v>31</v>
      </c>
      <c r="F626" s="25"/>
      <c r="G626" s="25"/>
      <c r="H626" s="25"/>
      <c r="I626" s="25"/>
      <c r="J626" s="25"/>
      <c r="K626" s="25"/>
      <c r="L626" s="25"/>
      <c r="M626" s="25"/>
      <c r="N626" s="25"/>
      <c r="O626" s="25"/>
      <c r="P626" s="25"/>
      <c r="Q626" s="25"/>
      <c r="R626" s="25"/>
      <c r="S626" s="25"/>
      <c r="T626" s="25"/>
      <c r="U626" s="25"/>
      <c r="V626" s="25"/>
      <c r="W626" s="25"/>
      <c r="X626" s="25"/>
      <c r="Y626" s="25"/>
      <c r="Z626" s="25"/>
      <c r="AA626" s="25"/>
      <c r="AB626" s="25"/>
      <c r="AC626" s="25"/>
      <c r="AD626" s="25"/>
      <c r="AE626" s="25"/>
    </row>
    <row r="627" spans="5:34" customFormat="1" x14ac:dyDescent="0.25">
      <c r="E627" s="24" t="s">
        <v>101</v>
      </c>
      <c r="F627" s="25"/>
      <c r="G627" s="25"/>
      <c r="H627" s="25"/>
      <c r="I627" s="25"/>
      <c r="J627" s="25"/>
      <c r="K627" s="25"/>
      <c r="L627" s="25"/>
      <c r="M627" s="25"/>
      <c r="N627" s="25"/>
      <c r="O627" s="25"/>
      <c r="P627" s="25"/>
      <c r="Q627" s="25"/>
      <c r="R627" s="25"/>
      <c r="S627" s="25"/>
      <c r="T627" s="25"/>
      <c r="U627" s="25"/>
      <c r="V627" s="25"/>
      <c r="W627" s="25"/>
      <c r="X627" s="25"/>
      <c r="Y627" s="25"/>
      <c r="Z627" s="25"/>
      <c r="AA627" s="25"/>
      <c r="AB627" s="25"/>
      <c r="AC627" s="25"/>
      <c r="AD627" s="25"/>
      <c r="AE627" s="25"/>
    </row>
    <row r="628" spans="5:34" customFormat="1" x14ac:dyDescent="0.25">
      <c r="E628" s="24" t="s">
        <v>49</v>
      </c>
      <c r="F628" s="25"/>
      <c r="G628" s="25"/>
      <c r="H628" s="25"/>
      <c r="I628" s="25"/>
      <c r="J628" s="25"/>
      <c r="K628" s="25"/>
      <c r="L628" s="25"/>
      <c r="M628" s="25"/>
      <c r="N628" s="25"/>
      <c r="O628" s="25"/>
      <c r="P628" s="25"/>
      <c r="Q628" s="25"/>
      <c r="R628" s="25"/>
      <c r="S628" s="25"/>
      <c r="T628" s="25"/>
      <c r="U628" s="25"/>
      <c r="V628" s="25"/>
      <c r="W628" s="25"/>
      <c r="X628" s="25"/>
      <c r="Y628" s="25"/>
      <c r="Z628" s="25"/>
      <c r="AA628" s="25"/>
      <c r="AB628" s="25"/>
      <c r="AC628" s="25"/>
      <c r="AD628" s="25"/>
      <c r="AE628" s="25"/>
    </row>
    <row r="629" spans="5:34" customFormat="1" x14ac:dyDescent="0.25">
      <c r="E629" s="24" t="s">
        <v>102</v>
      </c>
      <c r="F629" s="25"/>
      <c r="G629" s="25"/>
      <c r="H629" s="25"/>
      <c r="I629" s="25"/>
      <c r="J629" s="25"/>
      <c r="K629" s="25"/>
      <c r="L629" s="25"/>
      <c r="M629" s="25"/>
      <c r="N629" s="25"/>
      <c r="O629" s="25"/>
      <c r="P629" s="25"/>
      <c r="Q629" s="25"/>
      <c r="R629" s="25"/>
      <c r="S629" s="25"/>
      <c r="T629" s="25"/>
      <c r="U629" s="25"/>
      <c r="V629" s="25"/>
      <c r="W629" s="25"/>
      <c r="X629" s="25"/>
      <c r="Y629" s="25"/>
      <c r="Z629" s="25"/>
      <c r="AA629" s="25"/>
      <c r="AB629" s="25"/>
      <c r="AC629" s="25"/>
      <c r="AD629" s="25"/>
      <c r="AE629" s="25"/>
    </row>
    <row r="630" spans="5:34" customFormat="1" x14ac:dyDescent="0.25">
      <c r="E630" s="24" t="s">
        <v>51</v>
      </c>
      <c r="F630" s="25"/>
      <c r="G630" s="25"/>
      <c r="H630" s="25"/>
      <c r="I630" s="25"/>
      <c r="J630" s="25"/>
      <c r="K630" s="25"/>
      <c r="L630" s="25"/>
      <c r="M630" s="25"/>
      <c r="N630" s="25"/>
      <c r="O630" s="25"/>
      <c r="P630" s="25"/>
      <c r="Q630" s="25"/>
      <c r="R630" s="25"/>
      <c r="S630" s="25"/>
      <c r="T630" s="25"/>
      <c r="U630" s="25"/>
      <c r="V630" s="25"/>
      <c r="W630" s="25"/>
      <c r="X630" s="25"/>
      <c r="Y630" s="25"/>
      <c r="Z630" s="25"/>
      <c r="AA630" s="25"/>
      <c r="AB630" s="25"/>
      <c r="AC630" s="25"/>
      <c r="AD630" s="25"/>
      <c r="AE630" s="25"/>
    </row>
    <row r="631" spans="5:34" customFormat="1" x14ac:dyDescent="0.25">
      <c r="E631" s="24" t="s">
        <v>499</v>
      </c>
      <c r="F631" s="25"/>
      <c r="G631" s="25"/>
      <c r="H631" s="25"/>
      <c r="I631" s="25"/>
      <c r="J631" s="25"/>
      <c r="K631" s="25"/>
      <c r="L631" s="25"/>
      <c r="M631" s="25"/>
      <c r="N631" s="25"/>
      <c r="O631" s="25"/>
      <c r="P631" s="25"/>
      <c r="Q631" s="25"/>
      <c r="R631" s="25"/>
      <c r="S631" s="25"/>
      <c r="T631" s="25"/>
      <c r="U631" s="25"/>
      <c r="V631" s="25"/>
      <c r="W631" s="25"/>
      <c r="X631" s="25"/>
      <c r="Y631" s="25"/>
      <c r="Z631" s="25"/>
      <c r="AA631" s="25"/>
      <c r="AB631" s="25"/>
      <c r="AC631" s="25"/>
      <c r="AD631" s="25"/>
      <c r="AE631" s="25"/>
    </row>
    <row r="632" spans="5:34" customFormat="1" x14ac:dyDescent="0.25">
      <c r="E632" s="24" t="s">
        <v>500</v>
      </c>
      <c r="F632" s="25"/>
      <c r="G632" s="25"/>
      <c r="H632" s="25"/>
      <c r="I632" s="25"/>
      <c r="J632" s="25"/>
      <c r="K632" s="25"/>
      <c r="L632" s="25"/>
      <c r="M632" s="25"/>
      <c r="N632" s="25"/>
      <c r="O632" s="25"/>
      <c r="P632" s="25"/>
      <c r="Q632" s="25"/>
      <c r="R632" s="25"/>
      <c r="S632" s="25"/>
      <c r="T632" s="25"/>
      <c r="U632" s="25"/>
      <c r="V632" s="25"/>
      <c r="W632" s="25"/>
      <c r="X632" s="25"/>
      <c r="Y632" s="25"/>
      <c r="Z632" s="25"/>
      <c r="AA632" s="25"/>
      <c r="AB632" s="25"/>
      <c r="AC632" s="25"/>
      <c r="AD632" s="25"/>
      <c r="AE632" s="25"/>
    </row>
    <row r="633" spans="5:34" customFormat="1" x14ac:dyDescent="0.25">
      <c r="E633" s="24" t="s">
        <v>501</v>
      </c>
      <c r="F633" s="25"/>
      <c r="G633" s="25"/>
      <c r="H633" s="25"/>
      <c r="I633" s="25"/>
      <c r="J633" s="25"/>
      <c r="K633" s="25"/>
      <c r="L633" s="25"/>
      <c r="M633" s="25"/>
      <c r="N633" s="25"/>
      <c r="O633" s="25"/>
      <c r="P633" s="25"/>
      <c r="Q633" s="25"/>
      <c r="R633" s="25"/>
      <c r="S633" s="25"/>
      <c r="T633" s="25"/>
      <c r="U633" s="25"/>
      <c r="V633" s="25"/>
      <c r="W633" s="25"/>
      <c r="X633" s="25"/>
      <c r="Y633" s="25"/>
      <c r="Z633" s="25"/>
      <c r="AA633" s="25"/>
      <c r="AB633" s="25"/>
      <c r="AC633" s="25"/>
      <c r="AD633" s="25"/>
      <c r="AE633" s="25"/>
    </row>
    <row r="634" spans="5:34" customFormat="1" x14ac:dyDescent="0.25">
      <c r="E634" s="24" t="s">
        <v>502</v>
      </c>
      <c r="F634" s="25"/>
      <c r="G634" s="25"/>
      <c r="H634" s="25"/>
      <c r="I634" s="25"/>
      <c r="J634" s="25"/>
      <c r="K634" s="25"/>
      <c r="L634" s="25"/>
      <c r="M634" s="25"/>
      <c r="N634" s="25"/>
      <c r="O634" s="25"/>
      <c r="P634" s="25"/>
      <c r="Q634" s="25"/>
      <c r="R634" s="25"/>
      <c r="S634" s="25"/>
      <c r="T634" s="25"/>
      <c r="U634" s="25"/>
      <c r="V634" s="25"/>
      <c r="W634" s="25"/>
      <c r="X634" s="25"/>
      <c r="Y634" s="25"/>
      <c r="Z634" s="25"/>
      <c r="AA634" s="25"/>
      <c r="AB634" s="25"/>
      <c r="AC634" s="25"/>
      <c r="AD634" s="25"/>
      <c r="AE634" s="25"/>
    </row>
    <row r="635" spans="5:34" customFormat="1" x14ac:dyDescent="0.25">
      <c r="E635" s="24" t="s">
        <v>503</v>
      </c>
      <c r="F635" s="25"/>
      <c r="G635" s="25"/>
      <c r="H635" s="25"/>
      <c r="I635" s="25"/>
      <c r="J635" s="25"/>
      <c r="K635" s="25"/>
      <c r="L635" s="25"/>
      <c r="M635" s="25"/>
      <c r="N635" s="25"/>
      <c r="O635" s="25"/>
      <c r="P635" s="25"/>
      <c r="Q635" s="25"/>
      <c r="R635" s="25"/>
      <c r="S635" s="25"/>
      <c r="T635" s="25"/>
      <c r="U635" s="25"/>
      <c r="V635" s="25"/>
      <c r="W635" s="25"/>
      <c r="X635" s="25"/>
      <c r="Y635" s="25"/>
      <c r="Z635" s="25"/>
      <c r="AA635" s="25"/>
      <c r="AB635" s="25"/>
      <c r="AC635" s="25"/>
      <c r="AD635" s="25"/>
      <c r="AE635" s="25"/>
    </row>
    <row r="636" spans="5:34" customFormat="1" x14ac:dyDescent="0.25">
      <c r="E636" s="24" t="s">
        <v>20</v>
      </c>
      <c r="F636" s="25"/>
      <c r="G636" s="25"/>
      <c r="H636" s="25"/>
      <c r="I636" s="25"/>
      <c r="J636" s="25"/>
      <c r="K636" s="25"/>
      <c r="L636" s="25"/>
      <c r="M636" s="25"/>
      <c r="N636" s="25"/>
      <c r="O636" s="25"/>
      <c r="P636" s="25"/>
      <c r="Q636" s="25"/>
      <c r="R636" s="25"/>
      <c r="S636" s="25"/>
      <c r="T636" s="25"/>
      <c r="U636" s="25"/>
      <c r="V636" s="25"/>
      <c r="W636" s="25"/>
      <c r="X636" s="25"/>
      <c r="Y636" s="25"/>
      <c r="Z636" s="25"/>
      <c r="AA636" s="25"/>
      <c r="AB636" s="25"/>
      <c r="AC636" s="25"/>
      <c r="AD636" s="25"/>
      <c r="AE636" s="25"/>
    </row>
    <row r="637" spans="5:34" customFormat="1" x14ac:dyDescent="0.25"/>
    <row r="638" spans="5:34" customFormat="1" x14ac:dyDescent="0.25">
      <c r="E638" s="2" t="s">
        <v>4</v>
      </c>
    </row>
    <row r="692" spans="5:5" customFormat="1" x14ac:dyDescent="0.25">
      <c r="E692" s="2" t="s">
        <v>5</v>
      </c>
    </row>
    <row r="746" spans="5:5" customFormat="1" x14ac:dyDescent="0.25">
      <c r="E746" s="21" t="s">
        <v>523</v>
      </c>
    </row>
    <row r="747" spans="5:5" customFormat="1" x14ac:dyDescent="0.25">
      <c r="E747" t="s">
        <v>524</v>
      </c>
    </row>
    <row r="766" spans="5:35" customFormat="1" x14ac:dyDescent="0.25">
      <c r="E766" s="24" t="s">
        <v>2</v>
      </c>
      <c r="F766" s="25"/>
      <c r="G766" s="25"/>
      <c r="H766" s="25"/>
      <c r="I766" s="25"/>
      <c r="J766" s="25"/>
      <c r="K766" s="25"/>
      <c r="L766" s="25"/>
      <c r="M766" s="25"/>
      <c r="N766" s="25"/>
      <c r="O766" s="25"/>
      <c r="P766" s="25"/>
      <c r="Q766" s="25"/>
      <c r="R766" s="25"/>
      <c r="S766" s="25"/>
      <c r="T766" s="25"/>
      <c r="U766" s="25"/>
      <c r="V766" s="25"/>
      <c r="W766" s="25"/>
      <c r="X766" s="25"/>
      <c r="Y766" s="25"/>
      <c r="Z766" s="25"/>
      <c r="AA766" s="25"/>
      <c r="AB766" s="25"/>
      <c r="AC766" s="25"/>
      <c r="AD766" s="25"/>
      <c r="AE766" s="25"/>
      <c r="AF766" s="25"/>
      <c r="AI766" s="26" t="s">
        <v>21</v>
      </c>
    </row>
    <row r="767" spans="5:35" customFormat="1" x14ac:dyDescent="0.25">
      <c r="E767" s="24" t="s">
        <v>139</v>
      </c>
      <c r="F767" s="25"/>
      <c r="G767" s="25"/>
      <c r="H767" s="25"/>
      <c r="I767" s="25"/>
      <c r="J767" s="25"/>
      <c r="K767" s="25"/>
      <c r="L767" s="25"/>
      <c r="M767" s="25"/>
      <c r="N767" s="25"/>
      <c r="O767" s="25"/>
      <c r="P767" s="25"/>
      <c r="Q767" s="25"/>
      <c r="R767" s="25"/>
      <c r="S767" s="25"/>
      <c r="T767" s="25"/>
      <c r="U767" s="25"/>
      <c r="V767" s="25"/>
      <c r="W767" s="25"/>
      <c r="X767" s="25"/>
      <c r="Y767" s="25"/>
      <c r="Z767" s="25"/>
      <c r="AA767" s="25"/>
      <c r="AB767" s="25"/>
      <c r="AC767" s="25"/>
      <c r="AD767" s="25"/>
      <c r="AE767" s="25"/>
      <c r="AF767" s="25"/>
      <c r="AI767" s="26"/>
    </row>
    <row r="768" spans="5:35" customFormat="1" x14ac:dyDescent="0.25">
      <c r="E768" s="24" t="s">
        <v>164</v>
      </c>
      <c r="F768" s="25"/>
      <c r="G768" s="25"/>
      <c r="H768" s="25"/>
      <c r="I768" s="25"/>
      <c r="J768" s="25"/>
      <c r="K768" s="25"/>
      <c r="L768" s="25"/>
      <c r="M768" s="25"/>
      <c r="N768" s="25"/>
      <c r="O768" s="25"/>
      <c r="P768" s="25"/>
      <c r="Q768" s="25"/>
      <c r="R768" s="25"/>
      <c r="S768" s="25"/>
      <c r="T768" s="25"/>
      <c r="U768" s="25"/>
      <c r="V768" s="25"/>
      <c r="W768" s="25"/>
      <c r="X768" s="25"/>
      <c r="Y768" s="25"/>
      <c r="Z768" s="25"/>
      <c r="AA768" s="25"/>
      <c r="AB768" s="25"/>
      <c r="AC768" s="25"/>
      <c r="AD768" s="25"/>
      <c r="AE768" s="25"/>
      <c r="AF768" s="25"/>
      <c r="AI768" s="26" t="s">
        <v>37</v>
      </c>
    </row>
    <row r="769" spans="5:35" customFormat="1" x14ac:dyDescent="0.25">
      <c r="E769" s="24" t="s">
        <v>138</v>
      </c>
      <c r="F769" s="25"/>
      <c r="G769" s="25"/>
      <c r="H769" s="25"/>
      <c r="I769" s="25"/>
      <c r="J769" s="25"/>
      <c r="K769" s="25"/>
      <c r="L769" s="25"/>
      <c r="M769" s="25"/>
      <c r="N769" s="25"/>
      <c r="O769" s="25"/>
      <c r="P769" s="25"/>
      <c r="Q769" s="25"/>
      <c r="R769" s="25"/>
      <c r="S769" s="25"/>
      <c r="T769" s="25"/>
      <c r="U769" s="25"/>
      <c r="V769" s="25"/>
      <c r="W769" s="25"/>
      <c r="X769" s="25"/>
      <c r="Y769" s="25"/>
      <c r="Z769" s="25"/>
      <c r="AA769" s="25"/>
      <c r="AB769" s="25"/>
      <c r="AC769" s="25"/>
      <c r="AD769" s="25"/>
      <c r="AE769" s="25"/>
      <c r="AF769" s="25"/>
      <c r="AI769" s="26" t="s">
        <v>22</v>
      </c>
    </row>
    <row r="770" spans="5:35" customFormat="1" x14ac:dyDescent="0.25">
      <c r="E770" s="24" t="s">
        <v>87</v>
      </c>
      <c r="F770" s="25"/>
      <c r="G770" s="25"/>
      <c r="H770" s="25"/>
      <c r="I770" s="25"/>
      <c r="J770" s="25"/>
      <c r="K770" s="25"/>
      <c r="L770" s="25"/>
      <c r="M770" s="25"/>
      <c r="N770" s="25"/>
      <c r="O770" s="25"/>
      <c r="P770" s="25"/>
      <c r="Q770" s="25"/>
      <c r="R770" s="25"/>
      <c r="S770" s="25"/>
      <c r="T770" s="25"/>
      <c r="U770" s="25"/>
      <c r="V770" s="25"/>
      <c r="W770" s="25"/>
      <c r="X770" s="25"/>
      <c r="Y770" s="25"/>
      <c r="Z770" s="25"/>
      <c r="AA770" s="25"/>
      <c r="AB770" s="25"/>
      <c r="AC770" s="25"/>
      <c r="AD770" s="25"/>
      <c r="AE770" s="25"/>
      <c r="AF770" s="25"/>
      <c r="AI770" s="26" t="s">
        <v>525</v>
      </c>
    </row>
    <row r="771" spans="5:35" customFormat="1" x14ac:dyDescent="0.25">
      <c r="E771" s="24" t="s">
        <v>145</v>
      </c>
      <c r="F771" s="25"/>
      <c r="G771" s="25"/>
      <c r="H771" s="25"/>
      <c r="I771" s="25"/>
      <c r="J771" s="25"/>
      <c r="K771" s="25"/>
      <c r="L771" s="25"/>
      <c r="M771" s="25"/>
      <c r="N771" s="25"/>
      <c r="O771" s="25"/>
      <c r="P771" s="25"/>
      <c r="Q771" s="25"/>
      <c r="R771" s="25"/>
      <c r="S771" s="25"/>
      <c r="T771" s="25"/>
      <c r="U771" s="25"/>
      <c r="V771" s="25"/>
      <c r="W771" s="25"/>
      <c r="X771" s="25"/>
      <c r="Y771" s="25"/>
      <c r="Z771" s="25"/>
      <c r="AA771" s="25"/>
      <c r="AB771" s="25"/>
      <c r="AC771" s="25"/>
      <c r="AD771" s="25"/>
      <c r="AE771" s="25"/>
      <c r="AF771" s="25"/>
      <c r="AI771" s="26" t="s">
        <v>526</v>
      </c>
    </row>
    <row r="772" spans="5:35" customFormat="1" x14ac:dyDescent="0.25">
      <c r="E772" s="24" t="s">
        <v>28</v>
      </c>
      <c r="F772" s="25"/>
      <c r="G772" s="25"/>
      <c r="H772" s="25"/>
      <c r="I772" s="25"/>
      <c r="J772" s="25"/>
      <c r="K772" s="25"/>
      <c r="L772" s="25"/>
      <c r="M772" s="25"/>
      <c r="N772" s="25"/>
      <c r="O772" s="25"/>
      <c r="P772" s="25"/>
      <c r="Q772" s="25"/>
      <c r="R772" s="25"/>
      <c r="S772" s="25"/>
      <c r="T772" s="25"/>
      <c r="U772" s="25"/>
      <c r="V772" s="25"/>
      <c r="W772" s="25"/>
      <c r="X772" s="25"/>
      <c r="Y772" s="25"/>
      <c r="Z772" s="25"/>
      <c r="AA772" s="25"/>
      <c r="AB772" s="25"/>
      <c r="AC772" s="25"/>
      <c r="AD772" s="25"/>
      <c r="AE772" s="25"/>
      <c r="AF772" s="25"/>
      <c r="AI772" s="26" t="s">
        <v>527</v>
      </c>
    </row>
    <row r="773" spans="5:35" customFormat="1" x14ac:dyDescent="0.25">
      <c r="E773" s="24" t="s">
        <v>38</v>
      </c>
      <c r="F773" s="25"/>
      <c r="G773" s="25"/>
      <c r="H773" s="25"/>
      <c r="I773" s="25"/>
      <c r="J773" s="25"/>
      <c r="K773" s="25"/>
      <c r="L773" s="25"/>
      <c r="M773" s="25"/>
      <c r="N773" s="25"/>
      <c r="O773" s="25"/>
      <c r="P773" s="25"/>
      <c r="Q773" s="25"/>
      <c r="R773" s="25"/>
      <c r="S773" s="25"/>
      <c r="T773" s="25"/>
      <c r="U773" s="25"/>
      <c r="V773" s="25"/>
      <c r="W773" s="25"/>
      <c r="X773" s="25"/>
      <c r="Y773" s="25"/>
      <c r="Z773" s="25"/>
      <c r="AA773" s="25"/>
      <c r="AB773" s="25"/>
      <c r="AC773" s="25"/>
      <c r="AD773" s="25"/>
      <c r="AE773" s="25"/>
      <c r="AF773" s="25"/>
      <c r="AI773" s="26" t="s">
        <v>528</v>
      </c>
    </row>
    <row r="774" spans="5:35" customFormat="1" x14ac:dyDescent="0.25">
      <c r="E774" s="24" t="s">
        <v>135</v>
      </c>
      <c r="F774" s="25"/>
      <c r="G774" s="25"/>
      <c r="H774" s="25"/>
      <c r="I774" s="25"/>
      <c r="J774" s="25"/>
      <c r="K774" s="25"/>
      <c r="L774" s="25"/>
      <c r="M774" s="25"/>
      <c r="N774" s="25"/>
      <c r="O774" s="25"/>
      <c r="P774" s="25"/>
      <c r="Q774" s="25"/>
      <c r="R774" s="25"/>
      <c r="S774" s="25"/>
      <c r="T774" s="25"/>
      <c r="U774" s="25"/>
      <c r="V774" s="25"/>
      <c r="W774" s="25"/>
      <c r="X774" s="25"/>
      <c r="Y774" s="25"/>
      <c r="Z774" s="25"/>
      <c r="AA774" s="25"/>
      <c r="AB774" s="25"/>
      <c r="AC774" s="25"/>
      <c r="AD774" s="25"/>
      <c r="AE774" s="25"/>
      <c r="AF774" s="25"/>
      <c r="AI774" s="26" t="s">
        <v>155</v>
      </c>
    </row>
    <row r="775" spans="5:35" customFormat="1" x14ac:dyDescent="0.25">
      <c r="E775" s="24" t="s">
        <v>119</v>
      </c>
      <c r="F775" s="25"/>
      <c r="G775" s="25"/>
      <c r="H775" s="25"/>
      <c r="I775" s="25"/>
      <c r="J775" s="25"/>
      <c r="K775" s="25"/>
      <c r="L775" s="25"/>
      <c r="M775" s="25"/>
      <c r="N775" s="25"/>
      <c r="O775" s="25"/>
      <c r="P775" s="25"/>
      <c r="Q775" s="25"/>
      <c r="R775" s="25"/>
      <c r="S775" s="25"/>
      <c r="T775" s="25"/>
      <c r="U775" s="25"/>
      <c r="V775" s="25"/>
      <c r="W775" s="25"/>
      <c r="X775" s="25"/>
      <c r="Y775" s="25"/>
      <c r="Z775" s="25"/>
      <c r="AA775" s="25"/>
      <c r="AB775" s="25"/>
      <c r="AC775" s="25"/>
      <c r="AD775" s="25"/>
      <c r="AE775" s="25"/>
      <c r="AF775" s="25"/>
      <c r="AI775" s="26" t="s">
        <v>156</v>
      </c>
    </row>
    <row r="776" spans="5:35" customFormat="1" x14ac:dyDescent="0.25">
      <c r="E776" s="24" t="s">
        <v>117</v>
      </c>
      <c r="F776" s="25"/>
      <c r="G776" s="25"/>
      <c r="H776" s="25"/>
      <c r="I776" s="25"/>
      <c r="J776" s="25"/>
      <c r="K776" s="25"/>
      <c r="L776" s="25"/>
      <c r="M776" s="25"/>
      <c r="N776" s="25"/>
      <c r="O776" s="25"/>
      <c r="P776" s="25"/>
      <c r="Q776" s="25"/>
      <c r="R776" s="25"/>
      <c r="S776" s="25"/>
      <c r="T776" s="25"/>
      <c r="U776" s="25"/>
      <c r="V776" s="25"/>
      <c r="W776" s="25"/>
      <c r="X776" s="25"/>
      <c r="Y776" s="25"/>
      <c r="Z776" s="25"/>
      <c r="AA776" s="25"/>
      <c r="AB776" s="25"/>
      <c r="AC776" s="25"/>
      <c r="AD776" s="25"/>
      <c r="AE776" s="25"/>
      <c r="AF776" s="25"/>
      <c r="AI776" s="26" t="s">
        <v>126</v>
      </c>
    </row>
    <row r="777" spans="5:35" customFormat="1" x14ac:dyDescent="0.25">
      <c r="E777" s="24" t="s">
        <v>136</v>
      </c>
      <c r="F777" s="25"/>
      <c r="G777" s="25"/>
      <c r="H777" s="25"/>
      <c r="I777" s="25"/>
      <c r="J777" s="25"/>
      <c r="K777" s="25"/>
      <c r="L777" s="25"/>
      <c r="M777" s="25"/>
      <c r="N777" s="25"/>
      <c r="O777" s="25"/>
      <c r="P777" s="25"/>
      <c r="Q777" s="25"/>
      <c r="R777" s="25"/>
      <c r="S777" s="25"/>
      <c r="T777" s="25"/>
      <c r="U777" s="25"/>
      <c r="V777" s="25"/>
      <c r="W777" s="25"/>
      <c r="X777" s="25"/>
      <c r="Y777" s="25"/>
      <c r="Z777" s="25"/>
      <c r="AA777" s="25"/>
      <c r="AB777" s="25"/>
      <c r="AC777" s="25"/>
      <c r="AD777" s="25"/>
      <c r="AE777" s="25"/>
      <c r="AF777" s="25"/>
      <c r="AI777" s="26" t="s">
        <v>154</v>
      </c>
    </row>
    <row r="778" spans="5:35" customFormat="1" x14ac:dyDescent="0.25">
      <c r="E778" s="24" t="s">
        <v>89</v>
      </c>
      <c r="F778" s="25"/>
      <c r="G778" s="25"/>
      <c r="H778" s="25"/>
      <c r="I778" s="25"/>
      <c r="J778" s="25"/>
      <c r="K778" s="25"/>
      <c r="L778" s="25"/>
      <c r="M778" s="25"/>
      <c r="N778" s="25"/>
      <c r="O778" s="25"/>
      <c r="P778" s="25"/>
      <c r="Q778" s="25"/>
      <c r="R778" s="25"/>
      <c r="S778" s="25"/>
      <c r="T778" s="25"/>
      <c r="U778" s="25"/>
      <c r="V778" s="25"/>
      <c r="W778" s="25"/>
      <c r="X778" s="25"/>
      <c r="Y778" s="25"/>
      <c r="Z778" s="25"/>
      <c r="AA778" s="25"/>
      <c r="AB778" s="25"/>
      <c r="AC778" s="25"/>
      <c r="AD778" s="25"/>
      <c r="AE778" s="25"/>
      <c r="AF778" s="25"/>
      <c r="AI778" s="26" t="s">
        <v>496</v>
      </c>
    </row>
    <row r="779" spans="5:35" customFormat="1" x14ac:dyDescent="0.25">
      <c r="E779" s="24" t="s">
        <v>34</v>
      </c>
      <c r="F779" s="25"/>
      <c r="G779" s="25"/>
      <c r="H779" s="25"/>
      <c r="I779" s="25"/>
      <c r="J779" s="25"/>
      <c r="K779" s="25"/>
      <c r="L779" s="25"/>
      <c r="M779" s="25"/>
      <c r="N779" s="25"/>
      <c r="O779" s="25"/>
      <c r="P779" s="25"/>
      <c r="Q779" s="25"/>
      <c r="R779" s="25"/>
      <c r="S779" s="25"/>
      <c r="T779" s="25"/>
      <c r="U779" s="25"/>
      <c r="V779" s="25"/>
      <c r="W779" s="25"/>
      <c r="X779" s="25"/>
      <c r="Y779" s="25"/>
      <c r="Z779" s="25"/>
      <c r="AA779" s="25"/>
      <c r="AB779" s="25"/>
      <c r="AC779" s="25"/>
      <c r="AD779" s="25"/>
      <c r="AE779" s="25"/>
      <c r="AF779" s="25"/>
      <c r="AI779" s="26" t="s">
        <v>201</v>
      </c>
    </row>
    <row r="780" spans="5:35" customFormat="1" x14ac:dyDescent="0.25">
      <c r="E780" s="24" t="s">
        <v>98</v>
      </c>
      <c r="F780" s="25"/>
      <c r="G780" s="25"/>
      <c r="H780" s="25"/>
      <c r="I780" s="25"/>
      <c r="J780" s="25"/>
      <c r="K780" s="25"/>
      <c r="L780" s="25"/>
      <c r="M780" s="25"/>
      <c r="N780" s="25"/>
      <c r="O780" s="25"/>
      <c r="P780" s="25"/>
      <c r="Q780" s="25"/>
      <c r="R780" s="25"/>
      <c r="S780" s="25"/>
      <c r="T780" s="25"/>
      <c r="U780" s="25"/>
      <c r="V780" s="25"/>
      <c r="W780" s="25"/>
      <c r="X780" s="25"/>
      <c r="Y780" s="25"/>
      <c r="Z780" s="25"/>
      <c r="AA780" s="25"/>
      <c r="AB780" s="25"/>
      <c r="AC780" s="25"/>
      <c r="AD780" s="25"/>
      <c r="AE780" s="25"/>
      <c r="AF780" s="25"/>
      <c r="AI780" s="26" t="s">
        <v>520</v>
      </c>
    </row>
    <row r="781" spans="5:35" customFormat="1" x14ac:dyDescent="0.25">
      <c r="E781" s="24" t="s">
        <v>99</v>
      </c>
      <c r="F781" s="25"/>
      <c r="G781" s="25"/>
      <c r="H781" s="25"/>
      <c r="I781" s="25"/>
      <c r="J781" s="25"/>
      <c r="K781" s="25"/>
      <c r="L781" s="25"/>
      <c r="M781" s="25"/>
      <c r="N781" s="25"/>
      <c r="O781" s="25"/>
      <c r="P781" s="25"/>
      <c r="Q781" s="25"/>
      <c r="R781" s="25"/>
      <c r="S781" s="25"/>
      <c r="T781" s="25"/>
      <c r="U781" s="25"/>
      <c r="V781" s="25"/>
      <c r="W781" s="25"/>
      <c r="X781" s="25"/>
      <c r="Y781" s="25"/>
      <c r="Z781" s="25"/>
      <c r="AA781" s="25"/>
      <c r="AB781" s="25"/>
      <c r="AC781" s="25"/>
      <c r="AD781" s="25"/>
      <c r="AE781" s="25"/>
      <c r="AF781" s="25"/>
      <c r="AI781" s="26" t="s">
        <v>521</v>
      </c>
    </row>
    <row r="782" spans="5:35" customFormat="1" x14ac:dyDescent="0.25">
      <c r="E782" s="24" t="s">
        <v>31</v>
      </c>
      <c r="F782" s="25"/>
      <c r="G782" s="25"/>
      <c r="H782" s="25"/>
      <c r="I782" s="25"/>
      <c r="J782" s="25"/>
      <c r="K782" s="25"/>
      <c r="L782" s="25"/>
      <c r="M782" s="25"/>
      <c r="N782" s="25"/>
      <c r="O782" s="25"/>
      <c r="P782" s="25"/>
      <c r="Q782" s="25"/>
      <c r="R782" s="25"/>
      <c r="S782" s="25"/>
      <c r="T782" s="25"/>
      <c r="U782" s="25"/>
      <c r="V782" s="25"/>
      <c r="W782" s="25"/>
      <c r="X782" s="25"/>
      <c r="Y782" s="25"/>
      <c r="Z782" s="25"/>
      <c r="AA782" s="25"/>
      <c r="AB782" s="25"/>
      <c r="AC782" s="25"/>
      <c r="AD782" s="25"/>
      <c r="AE782" s="25"/>
      <c r="AF782" s="25"/>
      <c r="AI782" s="26" t="s">
        <v>522</v>
      </c>
    </row>
    <row r="783" spans="5:35" customFormat="1" x14ac:dyDescent="0.25">
      <c r="E783" s="24" t="s">
        <v>101</v>
      </c>
      <c r="F783" s="25"/>
      <c r="G783" s="25"/>
      <c r="H783" s="25"/>
      <c r="I783" s="25"/>
      <c r="J783" s="25"/>
      <c r="K783" s="25"/>
      <c r="L783" s="25"/>
      <c r="M783" s="25"/>
      <c r="N783" s="25"/>
      <c r="O783" s="25"/>
      <c r="P783" s="25"/>
      <c r="Q783" s="25"/>
      <c r="R783" s="25"/>
      <c r="S783" s="25"/>
      <c r="T783" s="25"/>
      <c r="U783" s="25"/>
      <c r="V783" s="25"/>
      <c r="W783" s="25"/>
      <c r="X783" s="25"/>
      <c r="Y783" s="25"/>
      <c r="Z783" s="25"/>
      <c r="AA783" s="25"/>
      <c r="AB783" s="25"/>
      <c r="AC783" s="25"/>
      <c r="AD783" s="25"/>
      <c r="AE783" s="25"/>
      <c r="AF783" s="25"/>
      <c r="AI783" s="26" t="s">
        <v>20</v>
      </c>
    </row>
    <row r="784" spans="5:35" customFormat="1" x14ac:dyDescent="0.25">
      <c r="E784" s="24" t="s">
        <v>49</v>
      </c>
      <c r="F784" s="25"/>
      <c r="G784" s="25"/>
      <c r="H784" s="25"/>
      <c r="I784" s="25"/>
      <c r="J784" s="25"/>
      <c r="K784" s="25"/>
      <c r="L784" s="25"/>
      <c r="M784" s="25"/>
      <c r="N784" s="25"/>
      <c r="O784" s="25"/>
      <c r="P784" s="25"/>
      <c r="Q784" s="25"/>
      <c r="R784" s="25"/>
      <c r="S784" s="25"/>
      <c r="T784" s="25"/>
      <c r="U784" s="25"/>
      <c r="V784" s="25"/>
      <c r="W784" s="25"/>
      <c r="X784" s="25"/>
      <c r="Y784" s="25"/>
      <c r="Z784" s="25"/>
      <c r="AA784" s="25"/>
      <c r="AB784" s="25"/>
      <c r="AC784" s="25"/>
      <c r="AD784" s="25"/>
      <c r="AE784" s="25"/>
      <c r="AF784" s="25"/>
      <c r="AI784" s="26"/>
    </row>
    <row r="785" spans="5:35" customFormat="1" x14ac:dyDescent="0.25">
      <c r="E785" s="24" t="s">
        <v>102</v>
      </c>
      <c r="F785" s="25"/>
      <c r="G785" s="25"/>
      <c r="H785" s="25"/>
      <c r="I785" s="25"/>
      <c r="J785" s="25"/>
      <c r="K785" s="25"/>
      <c r="L785" s="25"/>
      <c r="M785" s="25"/>
      <c r="N785" s="25"/>
      <c r="O785" s="25"/>
      <c r="P785" s="25"/>
      <c r="Q785" s="25"/>
      <c r="R785" s="25"/>
      <c r="S785" s="25"/>
      <c r="T785" s="25"/>
      <c r="U785" s="25"/>
      <c r="V785" s="25"/>
      <c r="W785" s="25"/>
      <c r="X785" s="25"/>
      <c r="Y785" s="25"/>
      <c r="Z785" s="25"/>
      <c r="AA785" s="25"/>
      <c r="AB785" s="25"/>
      <c r="AC785" s="25"/>
      <c r="AD785" s="25"/>
      <c r="AE785" s="25"/>
      <c r="AF785" s="25"/>
      <c r="AI785" s="26" t="s">
        <v>27</v>
      </c>
    </row>
    <row r="786" spans="5:35" customFormat="1" x14ac:dyDescent="0.25">
      <c r="E786" s="24" t="s">
        <v>51</v>
      </c>
      <c r="F786" s="25"/>
      <c r="G786" s="25"/>
      <c r="H786" s="25"/>
      <c r="I786" s="25"/>
      <c r="J786" s="25"/>
      <c r="K786" s="25"/>
      <c r="L786" s="25"/>
      <c r="M786" s="25"/>
      <c r="N786" s="25"/>
      <c r="O786" s="25"/>
      <c r="P786" s="25"/>
      <c r="Q786" s="25"/>
      <c r="R786" s="25"/>
      <c r="S786" s="25"/>
      <c r="T786" s="25"/>
      <c r="U786" s="25"/>
      <c r="V786" s="25"/>
      <c r="W786" s="25"/>
      <c r="X786" s="25"/>
      <c r="Y786" s="25"/>
      <c r="Z786" s="25"/>
      <c r="AA786" s="25"/>
      <c r="AB786" s="25"/>
      <c r="AC786" s="25"/>
      <c r="AD786" s="25"/>
      <c r="AE786" s="25"/>
      <c r="AF786" s="25"/>
      <c r="AI786" s="26" t="s">
        <v>23</v>
      </c>
    </row>
    <row r="787" spans="5:35" customFormat="1" x14ac:dyDescent="0.25">
      <c r="E787" s="24" t="s">
        <v>499</v>
      </c>
      <c r="F787" s="25"/>
      <c r="G787" s="25"/>
      <c r="H787" s="25"/>
      <c r="I787" s="25"/>
      <c r="J787" s="25"/>
      <c r="K787" s="25"/>
      <c r="L787" s="25"/>
      <c r="M787" s="25"/>
      <c r="N787" s="25"/>
      <c r="O787" s="25"/>
      <c r="P787" s="25"/>
      <c r="Q787" s="25"/>
      <c r="R787" s="25"/>
      <c r="S787" s="25"/>
      <c r="T787" s="25"/>
      <c r="U787" s="25"/>
      <c r="V787" s="25"/>
      <c r="W787" s="25"/>
      <c r="X787" s="25"/>
      <c r="Y787" s="25"/>
      <c r="Z787" s="25"/>
      <c r="AA787" s="25"/>
      <c r="AB787" s="25"/>
      <c r="AC787" s="25"/>
      <c r="AD787" s="25"/>
      <c r="AE787" s="25"/>
      <c r="AF787" s="25"/>
    </row>
    <row r="788" spans="5:35" customFormat="1" x14ac:dyDescent="0.25">
      <c r="E788" s="24" t="s">
        <v>500</v>
      </c>
      <c r="F788" s="25"/>
      <c r="G788" s="25"/>
      <c r="H788" s="25"/>
      <c r="I788" s="25"/>
      <c r="J788" s="25"/>
      <c r="K788" s="25"/>
      <c r="L788" s="25"/>
      <c r="M788" s="25"/>
      <c r="N788" s="25"/>
      <c r="O788" s="25"/>
      <c r="P788" s="25"/>
      <c r="Q788" s="25"/>
      <c r="R788" s="25"/>
      <c r="S788" s="25"/>
      <c r="T788" s="25"/>
      <c r="U788" s="25"/>
      <c r="V788" s="25"/>
      <c r="W788" s="25"/>
      <c r="X788" s="25"/>
      <c r="Y788" s="25"/>
      <c r="Z788" s="25"/>
      <c r="AA788" s="25"/>
      <c r="AB788" s="25"/>
      <c r="AC788" s="25"/>
      <c r="AD788" s="25"/>
      <c r="AE788" s="25"/>
      <c r="AF788" s="25"/>
    </row>
    <row r="789" spans="5:35" customFormat="1" x14ac:dyDescent="0.25">
      <c r="E789" s="24" t="s">
        <v>501</v>
      </c>
      <c r="F789" s="25"/>
      <c r="G789" s="25"/>
      <c r="H789" s="25"/>
      <c r="I789" s="25"/>
      <c r="J789" s="25"/>
      <c r="K789" s="25"/>
      <c r="L789" s="25"/>
      <c r="M789" s="25"/>
      <c r="N789" s="25"/>
      <c r="O789" s="25"/>
      <c r="P789" s="25"/>
      <c r="Q789" s="25"/>
      <c r="R789" s="25"/>
      <c r="S789" s="25"/>
      <c r="T789" s="25"/>
      <c r="U789" s="25"/>
      <c r="V789" s="25"/>
      <c r="W789" s="25"/>
      <c r="X789" s="25"/>
      <c r="Y789" s="25"/>
      <c r="Z789" s="25"/>
      <c r="AA789" s="25"/>
      <c r="AB789" s="25"/>
      <c r="AC789" s="25"/>
      <c r="AD789" s="25"/>
      <c r="AE789" s="25"/>
      <c r="AF789" s="25"/>
    </row>
    <row r="790" spans="5:35" customFormat="1" x14ac:dyDescent="0.25">
      <c r="E790" s="24" t="s">
        <v>502</v>
      </c>
      <c r="F790" s="25"/>
      <c r="G790" s="25"/>
      <c r="H790" s="25"/>
      <c r="I790" s="25"/>
      <c r="J790" s="25"/>
      <c r="K790" s="25"/>
      <c r="L790" s="25"/>
      <c r="M790" s="25"/>
      <c r="N790" s="25"/>
      <c r="O790" s="25"/>
      <c r="P790" s="25"/>
      <c r="Q790" s="25"/>
      <c r="R790" s="25"/>
      <c r="S790" s="25"/>
      <c r="T790" s="25"/>
      <c r="U790" s="25"/>
      <c r="V790" s="25"/>
      <c r="W790" s="25"/>
      <c r="X790" s="25"/>
      <c r="Y790" s="25"/>
      <c r="Z790" s="25"/>
      <c r="AA790" s="25"/>
      <c r="AB790" s="25"/>
      <c r="AC790" s="25"/>
      <c r="AD790" s="25"/>
      <c r="AE790" s="25"/>
      <c r="AF790" s="25"/>
    </row>
    <row r="791" spans="5:35" customFormat="1" x14ac:dyDescent="0.25">
      <c r="E791" s="24" t="s">
        <v>503</v>
      </c>
      <c r="F791" s="25"/>
      <c r="G791" s="25"/>
      <c r="H791" s="25"/>
      <c r="I791" s="25"/>
      <c r="J791" s="25"/>
      <c r="K791" s="25"/>
      <c r="L791" s="25"/>
      <c r="M791" s="25"/>
      <c r="N791" s="25"/>
      <c r="O791" s="25"/>
      <c r="P791" s="25"/>
      <c r="Q791" s="25"/>
      <c r="R791" s="25"/>
      <c r="S791" s="25"/>
      <c r="T791" s="25"/>
      <c r="U791" s="25"/>
      <c r="V791" s="25"/>
      <c r="W791" s="25"/>
      <c r="X791" s="25"/>
      <c r="Y791" s="25"/>
      <c r="Z791" s="25"/>
      <c r="AA791" s="25"/>
      <c r="AB791" s="25"/>
      <c r="AC791" s="25"/>
      <c r="AD791" s="25"/>
      <c r="AE791" s="25"/>
      <c r="AF791" s="25"/>
    </row>
    <row r="792" spans="5:35" customFormat="1" x14ac:dyDescent="0.25">
      <c r="E792" s="24" t="s">
        <v>20</v>
      </c>
      <c r="F792" s="25"/>
      <c r="G792" s="25"/>
      <c r="H792" s="25"/>
      <c r="I792" s="25"/>
      <c r="J792" s="25"/>
      <c r="K792" s="25"/>
      <c r="L792" s="25"/>
      <c r="M792" s="25"/>
      <c r="N792" s="25"/>
      <c r="O792" s="25"/>
      <c r="P792" s="25"/>
      <c r="Q792" s="25"/>
      <c r="R792" s="25"/>
      <c r="S792" s="25"/>
      <c r="T792" s="25"/>
      <c r="U792" s="25"/>
      <c r="V792" s="25"/>
      <c r="W792" s="25"/>
      <c r="X792" s="25"/>
      <c r="Y792" s="25"/>
      <c r="Z792" s="25"/>
      <c r="AA792" s="25"/>
      <c r="AB792" s="25"/>
      <c r="AC792" s="25"/>
      <c r="AD792" s="25"/>
      <c r="AE792" s="25"/>
      <c r="AF792" s="25"/>
    </row>
    <row r="793" spans="5:35" customFormat="1" x14ac:dyDescent="0.25"/>
    <row r="794" spans="5:35" customFormat="1" x14ac:dyDescent="0.25">
      <c r="E794" s="2" t="s">
        <v>4</v>
      </c>
    </row>
    <row r="848" spans="5:5" customFormat="1" x14ac:dyDescent="0.25">
      <c r="E848" s="2" t="s">
        <v>5</v>
      </c>
    </row>
    <row r="923" spans="3:3" x14ac:dyDescent="0.25">
      <c r="C923" s="4">
        <v>0</v>
      </c>
    </row>
  </sheetData>
  <hyperlinks>
    <hyperlink ref="E10" r:id="rId1" display="https://teams.microsoft.com/l/message/19:05e04ef6-a8c9-48db-8065-061fa260292c_f57b8c00-4882-4d7c-a3b9-0ecf369ec9ad@unq.gbl.spaces/1728348661454?context=%7B%22contextType%22%3A%22chat%22%7D" xr:uid="{70A98870-F5E6-4D92-913B-1E0F8F1C73A8}"/>
    <hyperlink ref="E276" r:id="rId2" display="https://teams.microsoft.com/l/message/19:05e04ef6-a8c9-48db-8065-061fa260292c_f57b8c00-4882-4d7c-a3b9-0ecf369ec9ad@unq.gbl.spaces/1728362660383?context=%7B%22contextType%22%3A%22chat%22%7D" xr:uid="{CE2E8B50-F150-492C-9AF2-0CD0F03678C7}"/>
    <hyperlink ref="E584" r:id="rId3" display="https://teams.microsoft.com/l/message/19:05e04ef6-a8c9-48db-8065-061fa260292c_f57b8c00-4882-4d7c-a3b9-0ecf369ec9ad@unq.gbl.spaces/1728370879627?context=%7B%22contextType%22%3A%22chat%22%7D" xr:uid="{DDE64EC1-5AA8-4AE0-92FE-9327A99A79D4}"/>
    <hyperlink ref="E746" r:id="rId4" display="https://teams.microsoft.com/l/message/19:05e04ef6-a8c9-48db-8065-061fa260292c_f57b8c00-4882-4d7c-a3b9-0ecf369ec9ad@unq.gbl.spaces/1728372449956?context=%7B%22contextType%22%3A%22chat%22%7D" xr:uid="{14CA01CB-F1A4-4C3E-8F5C-455022E22E13}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FFA9C-24A6-4306-A129-64C89F693341}">
  <dimension ref="B2:BT1533"/>
  <sheetViews>
    <sheetView topLeftCell="A29" zoomScale="85" zoomScaleNormal="85" workbookViewId="0">
      <selection activeCell="B32" sqref="B32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531</v>
      </c>
    </row>
    <row r="4" spans="2:5" x14ac:dyDescent="0.25">
      <c r="C4" s="20">
        <v>0</v>
      </c>
      <c r="E4" s="1" t="s">
        <v>393</v>
      </c>
    </row>
    <row r="5" spans="2:5" x14ac:dyDescent="0.25">
      <c r="E5" s="3" t="s">
        <v>399</v>
      </c>
    </row>
    <row r="6" spans="2:5" x14ac:dyDescent="0.25">
      <c r="E6" s="1" t="s">
        <v>400</v>
      </c>
    </row>
    <row r="7" spans="2:5" x14ac:dyDescent="0.25">
      <c r="E7" s="3" t="s">
        <v>401</v>
      </c>
    </row>
    <row r="10" spans="2:5" x14ac:dyDescent="0.25">
      <c r="E10" s="41" t="s">
        <v>84</v>
      </c>
    </row>
    <row r="11" spans="2:5" x14ac:dyDescent="0.25">
      <c r="E11" s="3" t="s">
        <v>105</v>
      </c>
    </row>
    <row r="13" spans="2:5" x14ac:dyDescent="0.25">
      <c r="E13" s="41" t="s">
        <v>107</v>
      </c>
    </row>
    <row r="14" spans="2:5" x14ac:dyDescent="0.25">
      <c r="E14" s="3" t="s">
        <v>106</v>
      </c>
    </row>
    <row r="16" spans="2:5" x14ac:dyDescent="0.25">
      <c r="E16" s="41" t="s">
        <v>108</v>
      </c>
    </row>
    <row r="17" spans="5:56" x14ac:dyDescent="0.25">
      <c r="E17" s="3" t="s">
        <v>402</v>
      </c>
    </row>
    <row r="19" spans="5:56" x14ac:dyDescent="0.25">
      <c r="E19" s="41" t="s">
        <v>71</v>
      </c>
    </row>
    <row r="20" spans="5:56" x14ac:dyDescent="0.25">
      <c r="E20" s="3" t="s">
        <v>337</v>
      </c>
    </row>
    <row r="21" spans="5:56" x14ac:dyDescent="0.25">
      <c r="E21" s="3" t="s">
        <v>467</v>
      </c>
      <c r="BD21" s="1" t="s">
        <v>468</v>
      </c>
    </row>
    <row r="23" spans="5:56" x14ac:dyDescent="0.25">
      <c r="E23" s="41" t="s">
        <v>72</v>
      </c>
    </row>
    <row r="24" spans="5:56" x14ac:dyDescent="0.25">
      <c r="E24" s="3" t="s">
        <v>403</v>
      </c>
    </row>
    <row r="26" spans="5:56" x14ac:dyDescent="0.25">
      <c r="E26" s="41" t="s">
        <v>74</v>
      </c>
    </row>
    <row r="27" spans="5:56" x14ac:dyDescent="0.25">
      <c r="E27" s="3" t="s">
        <v>404</v>
      </c>
    </row>
    <row r="29" spans="5:56" x14ac:dyDescent="0.25">
      <c r="E29" s="41" t="s">
        <v>73</v>
      </c>
    </row>
    <row r="30" spans="5:56" x14ac:dyDescent="0.25">
      <c r="E30" s="3" t="s">
        <v>405</v>
      </c>
    </row>
    <row r="32" spans="5:56" x14ac:dyDescent="0.25">
      <c r="E32" s="14" t="s">
        <v>2</v>
      </c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</row>
    <row r="33" spans="5:5" x14ac:dyDescent="0.25">
      <c r="E33" s="14" t="s">
        <v>407</v>
      </c>
    </row>
    <row r="34" spans="5:5" x14ac:dyDescent="0.25">
      <c r="E34" s="14" t="s">
        <v>408</v>
      </c>
    </row>
    <row r="35" spans="5:5" x14ac:dyDescent="0.25">
      <c r="E35" s="14" t="s">
        <v>83</v>
      </c>
    </row>
    <row r="36" spans="5:5" x14ac:dyDescent="0.25">
      <c r="E36" s="14" t="s">
        <v>409</v>
      </c>
    </row>
    <row r="37" spans="5:5" x14ac:dyDescent="0.25">
      <c r="E37" s="14" t="s">
        <v>411</v>
      </c>
    </row>
    <row r="39" spans="5:5" customFormat="1" x14ac:dyDescent="0.25">
      <c r="E39" s="26" t="s">
        <v>21</v>
      </c>
    </row>
    <row r="40" spans="5:5" customFormat="1" x14ac:dyDescent="0.25">
      <c r="E40" s="26"/>
    </row>
    <row r="41" spans="5:5" customFormat="1" x14ac:dyDescent="0.25">
      <c r="E41" s="26" t="s">
        <v>419</v>
      </c>
    </row>
    <row r="42" spans="5:5" customFormat="1" x14ac:dyDescent="0.25">
      <c r="E42" s="26" t="s">
        <v>22</v>
      </c>
    </row>
    <row r="43" spans="5:5" customFormat="1" x14ac:dyDescent="0.25">
      <c r="E43" s="26" t="s">
        <v>420</v>
      </c>
    </row>
    <row r="44" spans="5:5" customFormat="1" x14ac:dyDescent="0.25">
      <c r="E44" s="26" t="s">
        <v>421</v>
      </c>
    </row>
    <row r="45" spans="5:5" customFormat="1" x14ac:dyDescent="0.25">
      <c r="E45" s="26" t="s">
        <v>422</v>
      </c>
    </row>
    <row r="46" spans="5:5" customFormat="1" x14ac:dyDescent="0.25">
      <c r="E46" s="26" t="s">
        <v>423</v>
      </c>
    </row>
    <row r="47" spans="5:5" customFormat="1" x14ac:dyDescent="0.25">
      <c r="E47" s="26" t="s">
        <v>424</v>
      </c>
    </row>
    <row r="49" spans="5:5" customFormat="1" x14ac:dyDescent="0.25">
      <c r="E49" s="26" t="s">
        <v>27</v>
      </c>
    </row>
    <row r="50" spans="5:5" customFormat="1" x14ac:dyDescent="0.25">
      <c r="E50" s="26" t="s">
        <v>23</v>
      </c>
    </row>
    <row r="51" spans="5:5" customFormat="1" x14ac:dyDescent="0.25"/>
    <row r="52" spans="5:5" customFormat="1" x14ac:dyDescent="0.25">
      <c r="E52" s="2" t="s">
        <v>4</v>
      </c>
    </row>
    <row r="131" spans="5:5" customFormat="1" x14ac:dyDescent="0.25">
      <c r="E131" s="2" t="s">
        <v>5</v>
      </c>
    </row>
    <row r="210" spans="5:5" customFormat="1" x14ac:dyDescent="0.25">
      <c r="E210" s="21" t="s">
        <v>425</v>
      </c>
    </row>
    <row r="211" spans="5:5" customFormat="1" x14ac:dyDescent="0.25">
      <c r="E211" t="s">
        <v>426</v>
      </c>
    </row>
    <row r="260" spans="5:24" customFormat="1" x14ac:dyDescent="0.25">
      <c r="E260" s="24" t="s">
        <v>2</v>
      </c>
      <c r="F260" s="25"/>
      <c r="G260" s="25"/>
      <c r="H260" s="25"/>
      <c r="I260" s="25"/>
      <c r="J260" s="25"/>
      <c r="K260" s="25"/>
      <c r="L260" s="25"/>
      <c r="M260" s="25"/>
      <c r="N260" s="25"/>
      <c r="O260" s="25"/>
      <c r="P260" s="25"/>
      <c r="Q260" s="25"/>
      <c r="R260" s="25"/>
      <c r="S260" s="25"/>
      <c r="T260" s="25"/>
      <c r="U260" s="25"/>
      <c r="X260" s="26" t="s">
        <v>21</v>
      </c>
    </row>
    <row r="261" spans="5:24" customFormat="1" x14ac:dyDescent="0.25">
      <c r="E261" s="24" t="s">
        <v>407</v>
      </c>
      <c r="F261" s="25"/>
      <c r="G261" s="25"/>
      <c r="H261" s="25"/>
      <c r="I261" s="25"/>
      <c r="J261" s="25"/>
      <c r="K261" s="25"/>
      <c r="L261" s="25"/>
      <c r="M261" s="25"/>
      <c r="N261" s="25"/>
      <c r="O261" s="25"/>
      <c r="P261" s="25"/>
      <c r="Q261" s="25"/>
      <c r="R261" s="25"/>
      <c r="S261" s="25"/>
      <c r="T261" s="25"/>
      <c r="U261" s="25"/>
      <c r="X261" s="26"/>
    </row>
    <row r="262" spans="5:24" customFormat="1" x14ac:dyDescent="0.25">
      <c r="E262" s="24" t="s">
        <v>408</v>
      </c>
      <c r="F262" s="25"/>
      <c r="G262" s="25"/>
      <c r="H262" s="25"/>
      <c r="I262" s="25"/>
      <c r="J262" s="25"/>
      <c r="K262" s="25"/>
      <c r="L262" s="25"/>
      <c r="M262" s="25"/>
      <c r="N262" s="25"/>
      <c r="O262" s="25"/>
      <c r="P262" s="25"/>
      <c r="Q262" s="25"/>
      <c r="R262" s="25"/>
      <c r="S262" s="25"/>
      <c r="T262" s="25"/>
      <c r="U262" s="25"/>
      <c r="X262" s="26" t="s">
        <v>475</v>
      </c>
    </row>
    <row r="263" spans="5:24" customFormat="1" x14ac:dyDescent="0.25">
      <c r="E263" s="24" t="s">
        <v>89</v>
      </c>
      <c r="F263" s="25"/>
      <c r="G263" s="25"/>
      <c r="H263" s="25"/>
      <c r="I263" s="25"/>
      <c r="J263" s="25"/>
      <c r="K263" s="25"/>
      <c r="L263" s="25"/>
      <c r="M263" s="25"/>
      <c r="N263" s="25"/>
      <c r="O263" s="25"/>
      <c r="P263" s="25"/>
      <c r="Q263" s="25"/>
      <c r="R263" s="25"/>
      <c r="S263" s="25"/>
      <c r="T263" s="25"/>
      <c r="U263" s="25"/>
      <c r="X263" s="26" t="s">
        <v>22</v>
      </c>
    </row>
    <row r="264" spans="5:24" customFormat="1" x14ac:dyDescent="0.25">
      <c r="E264" s="24"/>
      <c r="F264" s="25"/>
      <c r="G264" s="25"/>
      <c r="H264" s="25"/>
      <c r="I264" s="25"/>
      <c r="J264" s="25"/>
      <c r="K264" s="25"/>
      <c r="L264" s="25"/>
      <c r="M264" s="25"/>
      <c r="N264" s="25"/>
      <c r="O264" s="25"/>
      <c r="P264" s="25"/>
      <c r="Q264" s="25"/>
      <c r="R264" s="25"/>
      <c r="S264" s="25"/>
      <c r="T264" s="25"/>
      <c r="U264" s="25"/>
      <c r="X264" s="26" t="s">
        <v>476</v>
      </c>
    </row>
    <row r="265" spans="5:24" customFormat="1" x14ac:dyDescent="0.25">
      <c r="E265" s="24" t="s">
        <v>469</v>
      </c>
      <c r="F265" s="25"/>
      <c r="G265" s="25"/>
      <c r="H265" s="25"/>
      <c r="I265" s="25"/>
      <c r="J265" s="25"/>
      <c r="K265" s="25"/>
      <c r="L265" s="25"/>
      <c r="M265" s="25"/>
      <c r="N265" s="25"/>
      <c r="O265" s="25"/>
      <c r="P265" s="25"/>
      <c r="Q265" s="25"/>
      <c r="R265" s="25"/>
      <c r="S265" s="25"/>
      <c r="T265" s="25"/>
      <c r="U265" s="25"/>
      <c r="X265" s="26" t="s">
        <v>421</v>
      </c>
    </row>
    <row r="266" spans="5:24" customFormat="1" x14ac:dyDescent="0.25">
      <c r="E266" s="24" t="s">
        <v>470</v>
      </c>
      <c r="F266" s="25"/>
      <c r="G266" s="25"/>
      <c r="H266" s="25"/>
      <c r="I266" s="25"/>
      <c r="J266" s="25"/>
      <c r="K266" s="25"/>
      <c r="L266" s="25"/>
      <c r="M266" s="25"/>
      <c r="N266" s="25"/>
      <c r="O266" s="25"/>
      <c r="P266" s="25"/>
      <c r="Q266" s="25"/>
      <c r="R266" s="25"/>
      <c r="S266" s="25"/>
      <c r="T266" s="25"/>
      <c r="U266" s="25"/>
      <c r="X266" s="26" t="s">
        <v>477</v>
      </c>
    </row>
    <row r="267" spans="5:24" customFormat="1" x14ac:dyDescent="0.25">
      <c r="E267" s="24" t="s">
        <v>289</v>
      </c>
      <c r="F267" s="25"/>
      <c r="G267" s="25"/>
      <c r="H267" s="25"/>
      <c r="I267" s="25"/>
      <c r="J267" s="25"/>
      <c r="K267" s="25"/>
      <c r="L267" s="25"/>
      <c r="M267" s="25"/>
      <c r="N267" s="25"/>
      <c r="O267" s="25"/>
      <c r="P267" s="25"/>
      <c r="Q267" s="25"/>
      <c r="R267" s="25"/>
      <c r="S267" s="25"/>
      <c r="T267" s="25"/>
      <c r="U267" s="25"/>
      <c r="X267" s="26" t="s">
        <v>478</v>
      </c>
    </row>
    <row r="268" spans="5:24" customFormat="1" x14ac:dyDescent="0.25">
      <c r="E268" s="24"/>
      <c r="F268" s="25"/>
      <c r="G268" s="25"/>
      <c r="H268" s="25"/>
      <c r="I268" s="25"/>
      <c r="J268" s="25"/>
      <c r="K268" s="25"/>
      <c r="L268" s="25"/>
      <c r="M268" s="25"/>
      <c r="N268" s="25"/>
      <c r="O268" s="25"/>
      <c r="P268" s="25"/>
      <c r="Q268" s="25"/>
      <c r="R268" s="25"/>
      <c r="S268" s="25"/>
      <c r="T268" s="25"/>
      <c r="U268" s="25"/>
      <c r="X268" s="26" t="s">
        <v>479</v>
      </c>
    </row>
    <row r="269" spans="5:24" customFormat="1" x14ac:dyDescent="0.25">
      <c r="E269" s="24" t="s">
        <v>409</v>
      </c>
      <c r="F269" s="25"/>
      <c r="G269" s="25"/>
      <c r="H269" s="25"/>
      <c r="I269" s="25"/>
      <c r="J269" s="25"/>
      <c r="K269" s="25"/>
      <c r="L269" s="25"/>
      <c r="M269" s="25"/>
      <c r="N269" s="25"/>
      <c r="O269" s="25"/>
      <c r="P269" s="25"/>
      <c r="Q269" s="25"/>
      <c r="R269" s="25"/>
      <c r="S269" s="25"/>
      <c r="T269" s="25"/>
      <c r="U269" s="25"/>
      <c r="X269" s="26"/>
    </row>
    <row r="270" spans="5:24" customFormat="1" x14ac:dyDescent="0.25">
      <c r="E270" s="24" t="s">
        <v>471</v>
      </c>
      <c r="F270" s="25"/>
      <c r="G270" s="25"/>
      <c r="H270" s="25"/>
      <c r="I270" s="25"/>
      <c r="J270" s="25"/>
      <c r="K270" s="25"/>
      <c r="L270" s="25"/>
      <c r="M270" s="25"/>
      <c r="N270" s="25"/>
      <c r="O270" s="25"/>
      <c r="P270" s="25"/>
      <c r="Q270" s="25"/>
      <c r="R270" s="25"/>
      <c r="S270" s="25"/>
      <c r="T270" s="25"/>
      <c r="U270" s="25"/>
      <c r="X270" s="26" t="s">
        <v>27</v>
      </c>
    </row>
    <row r="271" spans="5:24" customFormat="1" x14ac:dyDescent="0.25">
      <c r="E271" s="24" t="s">
        <v>472</v>
      </c>
      <c r="F271" s="25"/>
      <c r="G271" s="25"/>
      <c r="H271" s="25"/>
      <c r="I271" s="25"/>
      <c r="J271" s="25"/>
      <c r="K271" s="25"/>
      <c r="L271" s="25"/>
      <c r="M271" s="25"/>
      <c r="N271" s="25"/>
      <c r="O271" s="25"/>
      <c r="P271" s="25"/>
      <c r="Q271" s="25"/>
      <c r="R271" s="25"/>
      <c r="S271" s="25"/>
      <c r="T271" s="25"/>
      <c r="U271" s="25"/>
      <c r="X271" s="26" t="s">
        <v>23</v>
      </c>
    </row>
    <row r="272" spans="5:24" customFormat="1" x14ac:dyDescent="0.25">
      <c r="E272" s="24" t="s">
        <v>473</v>
      </c>
      <c r="F272" s="25"/>
      <c r="G272" s="25"/>
      <c r="H272" s="25"/>
      <c r="I272" s="25"/>
      <c r="J272" s="25"/>
      <c r="K272" s="25"/>
      <c r="L272" s="25"/>
      <c r="M272" s="25"/>
      <c r="N272" s="25"/>
      <c r="O272" s="25"/>
      <c r="P272" s="25"/>
      <c r="Q272" s="25"/>
      <c r="R272" s="25"/>
      <c r="S272" s="25"/>
      <c r="T272" s="25"/>
      <c r="U272" s="25"/>
    </row>
    <row r="273" spans="5:5" customFormat="1" x14ac:dyDescent="0.25">
      <c r="E273" s="24" t="s">
        <v>474</v>
      </c>
    </row>
    <row r="274" spans="5:5" customFormat="1" x14ac:dyDescent="0.25">
      <c r="E274" s="24" t="s">
        <v>411</v>
      </c>
    </row>
    <row r="367" spans="5:5" customFormat="1" x14ac:dyDescent="0.25">
      <c r="E367" s="1" t="s">
        <v>531</v>
      </c>
    </row>
    <row r="369" spans="5:72" customFormat="1" x14ac:dyDescent="0.25">
      <c r="E369" s="2" t="s">
        <v>552</v>
      </c>
    </row>
    <row r="370" spans="5:72" customFormat="1" x14ac:dyDescent="0.25"/>
    <row r="371" spans="5:72" customFormat="1" x14ac:dyDescent="0.25">
      <c r="E371" s="24" t="s">
        <v>2</v>
      </c>
      <c r="F371" s="25"/>
      <c r="G371" s="25"/>
      <c r="H371" s="25"/>
      <c r="I371" s="25"/>
      <c r="J371" s="25"/>
      <c r="K371" s="25"/>
      <c r="L371" s="25"/>
      <c r="M371" s="25"/>
      <c r="N371" s="25"/>
      <c r="O371" s="25"/>
      <c r="P371" s="25"/>
      <c r="Q371" s="25"/>
      <c r="R371" s="25"/>
      <c r="S371" s="25"/>
      <c r="T371" s="25"/>
      <c r="U371" s="25"/>
      <c r="V371" s="25"/>
      <c r="W371" s="25"/>
      <c r="X371" s="25"/>
      <c r="Y371" s="25"/>
      <c r="Z371" s="25"/>
      <c r="AA371" s="25"/>
      <c r="AB371" s="25"/>
      <c r="AC371" s="25"/>
      <c r="AD371" s="25"/>
      <c r="AE371" s="25"/>
      <c r="AF371" s="25"/>
      <c r="AG371" s="25"/>
      <c r="AH371" s="25"/>
      <c r="AI371" s="25"/>
      <c r="AJ371" s="25"/>
      <c r="AK371" s="25"/>
      <c r="AL371" s="25"/>
      <c r="AM371" s="25"/>
      <c r="AN371" s="25"/>
      <c r="AO371" s="25"/>
      <c r="AP371" s="25"/>
      <c r="AQ371" s="25"/>
      <c r="AR371" s="25"/>
      <c r="AS371" s="25"/>
      <c r="AT371" s="25"/>
      <c r="AU371" s="25"/>
      <c r="AV371" s="25"/>
      <c r="AW371" s="25"/>
      <c r="AX371" s="25"/>
      <c r="BA371" s="2" t="s">
        <v>553</v>
      </c>
      <c r="BB371" s="3"/>
      <c r="BC371" s="3"/>
      <c r="BG371" s="3"/>
      <c r="BH371" s="3"/>
      <c r="BK371" s="3"/>
      <c r="BL371" s="3"/>
      <c r="BN371" s="2" t="s">
        <v>554</v>
      </c>
      <c r="BO371" s="3"/>
      <c r="BT371" s="2" t="s">
        <v>555</v>
      </c>
    </row>
    <row r="372" spans="5:72" customFormat="1" x14ac:dyDescent="0.25">
      <c r="E372" s="24" t="s">
        <v>532</v>
      </c>
      <c r="F372" s="25"/>
      <c r="G372" s="25"/>
      <c r="H372" s="25"/>
      <c r="I372" s="25"/>
      <c r="J372" s="25"/>
      <c r="K372" s="25"/>
      <c r="L372" s="25"/>
      <c r="M372" s="25"/>
      <c r="N372" s="25"/>
      <c r="O372" s="25"/>
      <c r="P372" s="25"/>
      <c r="Q372" s="25"/>
      <c r="R372" s="25"/>
      <c r="S372" s="25"/>
      <c r="T372" s="25"/>
      <c r="U372" s="25"/>
      <c r="V372" s="25"/>
      <c r="W372" s="25"/>
      <c r="X372" s="25"/>
      <c r="Y372" s="25"/>
      <c r="Z372" s="25"/>
      <c r="AA372" s="25"/>
      <c r="AB372" s="25"/>
      <c r="AC372" s="25"/>
      <c r="AD372" s="25"/>
      <c r="AE372" s="25"/>
      <c r="AF372" s="25"/>
      <c r="AG372" s="25"/>
      <c r="AH372" s="25"/>
      <c r="AI372" s="25"/>
      <c r="AJ372" s="25"/>
      <c r="AK372" s="25"/>
      <c r="AL372" s="25"/>
      <c r="AM372" s="25"/>
      <c r="AN372" s="25"/>
      <c r="AO372" s="25"/>
      <c r="AP372" s="25"/>
      <c r="AQ372" s="25"/>
      <c r="AR372" s="25"/>
      <c r="AS372" s="25"/>
      <c r="AT372" s="25"/>
      <c r="AU372" s="25"/>
      <c r="AV372" s="25"/>
      <c r="AW372" s="25"/>
      <c r="AX372" s="25"/>
      <c r="BA372" t="s">
        <v>556</v>
      </c>
      <c r="BB372" s="3"/>
      <c r="BC372" s="3"/>
      <c r="BG372" s="3"/>
      <c r="BH372" s="3"/>
      <c r="BK372" s="3"/>
      <c r="BL372" s="3"/>
      <c r="BN372" t="s">
        <v>557</v>
      </c>
      <c r="BO372" s="3"/>
      <c r="BT372" t="s">
        <v>404</v>
      </c>
    </row>
    <row r="373" spans="5:72" customFormat="1" x14ac:dyDescent="0.25">
      <c r="E373" s="24" t="s">
        <v>533</v>
      </c>
      <c r="F373" s="25"/>
      <c r="G373" s="25"/>
      <c r="H373" s="25"/>
      <c r="I373" s="25"/>
      <c r="J373" s="25"/>
      <c r="K373" s="25"/>
      <c r="L373" s="25"/>
      <c r="M373" s="25"/>
      <c r="N373" s="25"/>
      <c r="O373" s="25"/>
      <c r="P373" s="25"/>
      <c r="Q373" s="25"/>
      <c r="R373" s="25"/>
      <c r="S373" s="25"/>
      <c r="T373" s="25"/>
      <c r="U373" s="25"/>
      <c r="V373" s="25"/>
      <c r="W373" s="25"/>
      <c r="X373" s="25"/>
      <c r="Y373" s="25"/>
      <c r="Z373" s="25"/>
      <c r="AA373" s="25"/>
      <c r="AB373" s="25"/>
      <c r="AC373" s="25"/>
      <c r="AD373" s="25"/>
      <c r="AE373" s="25"/>
      <c r="AF373" s="25"/>
      <c r="AG373" s="25"/>
      <c r="AH373" s="25"/>
      <c r="AI373" s="25"/>
      <c r="AJ373" s="25"/>
      <c r="AK373" s="25"/>
      <c r="AL373" s="25"/>
      <c r="AM373" s="25"/>
      <c r="AN373" s="25"/>
      <c r="AO373" s="25"/>
      <c r="AP373" s="25"/>
      <c r="AQ373" s="25"/>
      <c r="AR373" s="25"/>
      <c r="AS373" s="25"/>
      <c r="AT373" s="25"/>
      <c r="AU373" s="25"/>
      <c r="AV373" s="25"/>
      <c r="AW373" s="25"/>
      <c r="AX373" s="25"/>
      <c r="BA373" t="s">
        <v>558</v>
      </c>
      <c r="BB373" s="3"/>
      <c r="BC373" s="3"/>
      <c r="BG373" s="3"/>
      <c r="BH373" s="3"/>
      <c r="BK373" s="3"/>
      <c r="BL373" s="3"/>
      <c r="BN373" t="s">
        <v>121</v>
      </c>
      <c r="BO373" s="3"/>
      <c r="BT373" t="s">
        <v>404</v>
      </c>
    </row>
    <row r="374" spans="5:72" customFormat="1" x14ac:dyDescent="0.25">
      <c r="E374" s="24" t="s">
        <v>559</v>
      </c>
      <c r="F374" s="25"/>
      <c r="G374" s="25"/>
      <c r="H374" s="25"/>
      <c r="I374" s="25"/>
      <c r="J374" s="25"/>
      <c r="K374" s="25"/>
      <c r="L374" s="25"/>
      <c r="M374" s="25"/>
      <c r="N374" s="25"/>
      <c r="O374" s="25"/>
      <c r="P374" s="25"/>
      <c r="Q374" s="25"/>
      <c r="R374" s="25"/>
      <c r="S374" s="25"/>
      <c r="T374" s="25"/>
      <c r="U374" s="25"/>
      <c r="V374" s="25"/>
      <c r="W374" s="25"/>
      <c r="X374" s="25"/>
      <c r="Y374" s="25"/>
      <c r="Z374" s="25"/>
      <c r="AA374" s="25"/>
      <c r="AB374" s="25"/>
      <c r="AC374" s="25"/>
      <c r="AD374" s="25"/>
      <c r="AE374" s="25"/>
      <c r="AF374" s="25"/>
      <c r="AG374" s="25"/>
      <c r="AH374" s="25"/>
      <c r="AI374" s="25"/>
      <c r="AJ374" s="25"/>
      <c r="AK374" s="25"/>
      <c r="AL374" s="25"/>
      <c r="AM374" s="25"/>
      <c r="AN374" s="25"/>
      <c r="AO374" s="25"/>
      <c r="AP374" s="25"/>
      <c r="AQ374" s="25"/>
      <c r="AR374" s="25"/>
      <c r="AS374" s="25"/>
      <c r="AT374" s="25"/>
      <c r="AU374" s="25"/>
      <c r="AV374" s="25"/>
      <c r="AW374" s="25"/>
      <c r="AX374" s="25"/>
    </row>
    <row r="375" spans="5:72" customFormat="1" x14ac:dyDescent="0.25">
      <c r="E375" s="24" t="s">
        <v>534</v>
      </c>
      <c r="F375" s="25"/>
      <c r="G375" s="25"/>
      <c r="H375" s="25"/>
      <c r="I375" s="25"/>
      <c r="J375" s="25"/>
      <c r="K375" s="25"/>
      <c r="L375" s="25"/>
      <c r="M375" s="25"/>
      <c r="N375" s="25"/>
      <c r="O375" s="25"/>
      <c r="P375" s="25"/>
      <c r="Q375" s="25"/>
      <c r="R375" s="25"/>
      <c r="S375" s="25"/>
      <c r="T375" s="25"/>
      <c r="U375" s="25"/>
      <c r="V375" s="25"/>
      <c r="W375" s="25"/>
      <c r="X375" s="25"/>
      <c r="Y375" s="25"/>
      <c r="Z375" s="25"/>
      <c r="AA375" s="25"/>
      <c r="AB375" s="25"/>
      <c r="AC375" s="25"/>
      <c r="AD375" s="25"/>
      <c r="AE375" s="25"/>
      <c r="AF375" s="25"/>
      <c r="AG375" s="25"/>
      <c r="AH375" s="25"/>
      <c r="AI375" s="25"/>
      <c r="AJ375" s="25"/>
      <c r="AK375" s="25"/>
      <c r="AL375" s="25"/>
      <c r="AM375" s="25"/>
      <c r="AN375" s="25"/>
      <c r="AO375" s="25"/>
      <c r="AP375" s="25"/>
      <c r="AQ375" s="25"/>
      <c r="AR375" s="25"/>
      <c r="AS375" s="25"/>
      <c r="AT375" s="25"/>
      <c r="AU375" s="25"/>
      <c r="AV375" s="25"/>
      <c r="AW375" s="25"/>
      <c r="AX375" s="25"/>
    </row>
    <row r="376" spans="5:72" customFormat="1" x14ac:dyDescent="0.25">
      <c r="E376" s="24" t="s">
        <v>560</v>
      </c>
      <c r="F376" s="25"/>
      <c r="G376" s="25"/>
      <c r="H376" s="25"/>
      <c r="I376" s="25"/>
      <c r="J376" s="25"/>
      <c r="K376" s="25"/>
      <c r="L376" s="25"/>
      <c r="M376" s="25"/>
      <c r="N376" s="25"/>
      <c r="O376" s="25"/>
      <c r="P376" s="25"/>
      <c r="Q376" s="25"/>
      <c r="R376" s="25"/>
      <c r="S376" s="25"/>
      <c r="T376" s="25"/>
      <c r="U376" s="25"/>
      <c r="V376" s="25"/>
      <c r="W376" s="25"/>
      <c r="X376" s="25"/>
      <c r="Y376" s="25"/>
      <c r="Z376" s="25"/>
      <c r="AA376" s="25"/>
      <c r="AB376" s="25"/>
      <c r="AC376" s="25"/>
      <c r="AD376" s="25"/>
      <c r="AE376" s="25"/>
      <c r="AF376" s="25"/>
      <c r="AG376" s="25"/>
      <c r="AH376" s="25"/>
      <c r="AI376" s="25"/>
      <c r="AJ376" s="25"/>
      <c r="AK376" s="25"/>
      <c r="AL376" s="25"/>
      <c r="AM376" s="25"/>
      <c r="AN376" s="25"/>
      <c r="AO376" s="25"/>
      <c r="AP376" s="25"/>
      <c r="AQ376" s="25"/>
      <c r="AR376" s="25"/>
      <c r="AS376" s="25"/>
      <c r="AT376" s="25"/>
      <c r="AU376" s="25"/>
      <c r="AV376" s="25"/>
      <c r="AW376" s="25"/>
      <c r="AX376" s="25"/>
    </row>
    <row r="377" spans="5:72" customFormat="1" x14ac:dyDescent="0.25">
      <c r="E377" s="24" t="s">
        <v>535</v>
      </c>
      <c r="F377" s="25"/>
      <c r="G377" s="25"/>
      <c r="H377" s="25"/>
      <c r="I377" s="25"/>
      <c r="J377" s="25"/>
      <c r="K377" s="25"/>
      <c r="L377" s="25"/>
      <c r="M377" s="25"/>
      <c r="N377" s="25"/>
      <c r="O377" s="25"/>
      <c r="P377" s="25"/>
      <c r="Q377" s="25"/>
      <c r="R377" s="25"/>
      <c r="S377" s="25"/>
      <c r="T377" s="25"/>
      <c r="U377" s="25"/>
      <c r="V377" s="25"/>
      <c r="W377" s="25"/>
      <c r="X377" s="25"/>
      <c r="Y377" s="25"/>
      <c r="Z377" s="25"/>
      <c r="AA377" s="25"/>
      <c r="AB377" s="25"/>
      <c r="AC377" s="25"/>
      <c r="AD377" s="25"/>
      <c r="AE377" s="25"/>
      <c r="AF377" s="25"/>
      <c r="AG377" s="25"/>
      <c r="AH377" s="25"/>
      <c r="AI377" s="25"/>
      <c r="AJ377" s="25"/>
      <c r="AK377" s="25"/>
      <c r="AL377" s="25"/>
      <c r="AM377" s="25"/>
      <c r="AN377" s="25"/>
      <c r="AO377" s="25"/>
      <c r="AP377" s="25"/>
      <c r="AQ377" s="25"/>
      <c r="AR377" s="25"/>
      <c r="AS377" s="25"/>
      <c r="AT377" s="25"/>
      <c r="AU377" s="25"/>
      <c r="AV377" s="25"/>
      <c r="AW377" s="25"/>
      <c r="AX377" s="25"/>
    </row>
    <row r="378" spans="5:72" customFormat="1" x14ac:dyDescent="0.25">
      <c r="E378" s="24" t="s">
        <v>536</v>
      </c>
      <c r="F378" s="25"/>
      <c r="G378" s="25"/>
      <c r="H378" s="25"/>
      <c r="I378" s="25"/>
      <c r="J378" s="25"/>
      <c r="K378" s="25"/>
      <c r="L378" s="25"/>
      <c r="M378" s="25"/>
      <c r="N378" s="25"/>
      <c r="O378" s="25"/>
      <c r="P378" s="25"/>
      <c r="Q378" s="25"/>
      <c r="R378" s="25"/>
      <c r="S378" s="25"/>
      <c r="T378" s="25"/>
      <c r="U378" s="25"/>
      <c r="V378" s="25"/>
      <c r="W378" s="25"/>
      <c r="X378" s="25"/>
      <c r="Y378" s="25"/>
      <c r="Z378" s="25"/>
      <c r="AA378" s="25"/>
      <c r="AB378" s="25"/>
      <c r="AC378" s="25"/>
      <c r="AD378" s="25"/>
      <c r="AE378" s="25"/>
      <c r="AF378" s="25"/>
      <c r="AG378" s="25"/>
      <c r="AH378" s="25"/>
      <c r="AI378" s="25"/>
      <c r="AJ378" s="25"/>
      <c r="AK378" s="25"/>
      <c r="AL378" s="25"/>
      <c r="AM378" s="25"/>
      <c r="AN378" s="25"/>
      <c r="AO378" s="25"/>
      <c r="AP378" s="25"/>
      <c r="AQ378" s="25"/>
      <c r="AR378" s="25"/>
      <c r="AS378" s="25"/>
      <c r="AT378" s="25"/>
      <c r="AU378" s="25"/>
      <c r="AV378" s="25"/>
      <c r="AW378" s="25"/>
      <c r="AX378" s="25"/>
    </row>
    <row r="379" spans="5:72" customFormat="1" x14ac:dyDescent="0.25">
      <c r="E379" s="24" t="s">
        <v>537</v>
      </c>
      <c r="F379" s="25"/>
      <c r="G379" s="25"/>
      <c r="H379" s="25"/>
      <c r="I379" s="25"/>
      <c r="J379" s="25"/>
      <c r="K379" s="25"/>
      <c r="L379" s="25"/>
      <c r="M379" s="25"/>
      <c r="N379" s="25"/>
      <c r="O379" s="25"/>
      <c r="P379" s="25"/>
      <c r="Q379" s="25"/>
      <c r="R379" s="25"/>
      <c r="S379" s="25"/>
      <c r="T379" s="25"/>
      <c r="U379" s="25"/>
      <c r="V379" s="25"/>
      <c r="W379" s="25"/>
      <c r="X379" s="25"/>
      <c r="Y379" s="25"/>
      <c r="Z379" s="25"/>
      <c r="AA379" s="25"/>
      <c r="AB379" s="25"/>
      <c r="AC379" s="25"/>
      <c r="AD379" s="25"/>
      <c r="AE379" s="25"/>
      <c r="AF379" s="25"/>
      <c r="AG379" s="25"/>
      <c r="AH379" s="25"/>
      <c r="AI379" s="25"/>
      <c r="AJ379" s="25"/>
      <c r="AK379" s="25"/>
      <c r="AL379" s="25"/>
      <c r="AM379" s="25"/>
      <c r="AN379" s="25"/>
      <c r="AO379" s="25"/>
      <c r="AP379" s="25"/>
      <c r="AQ379" s="25"/>
      <c r="AR379" s="25"/>
      <c r="AS379" s="25"/>
      <c r="AT379" s="25"/>
      <c r="AU379" s="25"/>
      <c r="AV379" s="25"/>
      <c r="AW379" s="25"/>
      <c r="AX379" s="25"/>
    </row>
    <row r="380" spans="5:72" customFormat="1" x14ac:dyDescent="0.25">
      <c r="E380" s="24" t="s">
        <v>538</v>
      </c>
      <c r="F380" s="25"/>
      <c r="G380" s="25"/>
      <c r="H380" s="25"/>
      <c r="I380" s="25"/>
      <c r="J380" s="25"/>
      <c r="K380" s="25"/>
      <c r="L380" s="25"/>
      <c r="M380" s="25"/>
      <c r="N380" s="25"/>
      <c r="O380" s="25"/>
      <c r="P380" s="25"/>
      <c r="Q380" s="25"/>
      <c r="R380" s="25"/>
      <c r="S380" s="25"/>
      <c r="T380" s="25"/>
      <c r="U380" s="25"/>
      <c r="V380" s="25"/>
      <c r="W380" s="25"/>
      <c r="X380" s="25"/>
      <c r="Y380" s="25"/>
      <c r="Z380" s="25"/>
      <c r="AA380" s="25"/>
      <c r="AB380" s="25"/>
      <c r="AC380" s="25"/>
      <c r="AD380" s="25"/>
      <c r="AE380" s="25"/>
      <c r="AF380" s="25"/>
      <c r="AG380" s="25"/>
      <c r="AH380" s="25"/>
      <c r="AI380" s="25"/>
      <c r="AJ380" s="25"/>
      <c r="AK380" s="25"/>
      <c r="AL380" s="25"/>
      <c r="AM380" s="25"/>
      <c r="AN380" s="25"/>
      <c r="AO380" s="25"/>
      <c r="AP380" s="25"/>
      <c r="AQ380" s="25"/>
      <c r="AR380" s="25"/>
      <c r="AS380" s="25"/>
      <c r="AT380" s="25"/>
      <c r="AU380" s="25"/>
      <c r="AV380" s="25"/>
      <c r="AW380" s="25"/>
      <c r="AX380" s="25"/>
    </row>
    <row r="381" spans="5:72" customFormat="1" x14ac:dyDescent="0.25">
      <c r="E381" s="24" t="s">
        <v>539</v>
      </c>
      <c r="F381" s="25"/>
      <c r="G381" s="25"/>
      <c r="H381" s="25"/>
      <c r="I381" s="25"/>
      <c r="J381" s="25"/>
      <c r="K381" s="25"/>
      <c r="L381" s="25"/>
      <c r="M381" s="25"/>
      <c r="N381" s="25"/>
      <c r="O381" s="25"/>
      <c r="P381" s="25"/>
      <c r="Q381" s="25"/>
      <c r="R381" s="25"/>
      <c r="S381" s="25"/>
      <c r="T381" s="25"/>
      <c r="U381" s="25"/>
      <c r="V381" s="25"/>
      <c r="W381" s="25"/>
      <c r="X381" s="25"/>
      <c r="Y381" s="25"/>
      <c r="Z381" s="25"/>
      <c r="AA381" s="25"/>
      <c r="AB381" s="25"/>
      <c r="AC381" s="25"/>
      <c r="AD381" s="25"/>
      <c r="AE381" s="25"/>
      <c r="AF381" s="25"/>
      <c r="AG381" s="25"/>
      <c r="AH381" s="25"/>
      <c r="AI381" s="25"/>
      <c r="AJ381" s="25"/>
      <c r="AK381" s="25"/>
      <c r="AL381" s="25"/>
      <c r="AM381" s="25"/>
      <c r="AN381" s="25"/>
      <c r="AO381" s="25"/>
      <c r="AP381" s="25"/>
      <c r="AQ381" s="25"/>
      <c r="AR381" s="25"/>
      <c r="AS381" s="25"/>
      <c r="AT381" s="25"/>
      <c r="AU381" s="25"/>
      <c r="AV381" s="25"/>
      <c r="AW381" s="25"/>
      <c r="AX381" s="25"/>
    </row>
    <row r="382" spans="5:72" customFormat="1" x14ac:dyDescent="0.25">
      <c r="E382" s="24" t="s">
        <v>540</v>
      </c>
      <c r="F382" s="25"/>
      <c r="G382" s="25"/>
      <c r="H382" s="25"/>
      <c r="I382" s="25"/>
      <c r="J382" s="25"/>
      <c r="K382" s="25"/>
      <c r="L382" s="25"/>
      <c r="M382" s="25"/>
      <c r="N382" s="25"/>
      <c r="O382" s="25"/>
      <c r="P382" s="25"/>
      <c r="Q382" s="25"/>
      <c r="R382" s="25"/>
      <c r="S382" s="25"/>
      <c r="T382" s="25"/>
      <c r="U382" s="25"/>
      <c r="V382" s="25"/>
      <c r="W382" s="25"/>
      <c r="X382" s="25"/>
      <c r="Y382" s="25"/>
      <c r="Z382" s="25"/>
      <c r="AA382" s="25"/>
      <c r="AB382" s="25"/>
      <c r="AC382" s="25"/>
      <c r="AD382" s="25"/>
      <c r="AE382" s="25"/>
      <c r="AF382" s="25"/>
      <c r="AG382" s="25"/>
      <c r="AH382" s="25"/>
      <c r="AI382" s="25"/>
      <c r="AJ382" s="25"/>
      <c r="AK382" s="25"/>
      <c r="AL382" s="25"/>
      <c r="AM382" s="25"/>
      <c r="AN382" s="25"/>
      <c r="AO382" s="25"/>
      <c r="AP382" s="25"/>
      <c r="AQ382" s="25"/>
      <c r="AR382" s="25"/>
      <c r="AS382" s="25"/>
      <c r="AT382" s="25"/>
      <c r="AU382" s="25"/>
      <c r="AV382" s="25"/>
      <c r="AW382" s="25"/>
      <c r="AX382" s="25"/>
    </row>
    <row r="383" spans="5:72" customFormat="1" x14ac:dyDescent="0.25">
      <c r="E383" s="24" t="s">
        <v>541</v>
      </c>
      <c r="F383" s="25"/>
      <c r="G383" s="25"/>
      <c r="H383" s="25"/>
      <c r="I383" s="25"/>
      <c r="J383" s="25"/>
      <c r="K383" s="25"/>
      <c r="L383" s="25"/>
      <c r="M383" s="25"/>
      <c r="N383" s="25"/>
      <c r="O383" s="25"/>
      <c r="P383" s="25"/>
      <c r="Q383" s="25"/>
      <c r="R383" s="25"/>
      <c r="S383" s="25"/>
      <c r="T383" s="25"/>
      <c r="U383" s="25"/>
      <c r="V383" s="25"/>
      <c r="W383" s="25"/>
      <c r="X383" s="25"/>
      <c r="Y383" s="25"/>
      <c r="Z383" s="25"/>
      <c r="AA383" s="25"/>
      <c r="AB383" s="25"/>
      <c r="AC383" s="25"/>
      <c r="AD383" s="25"/>
      <c r="AE383" s="25"/>
      <c r="AF383" s="25"/>
      <c r="AG383" s="25"/>
      <c r="AH383" s="25"/>
      <c r="AI383" s="25"/>
      <c r="AJ383" s="25"/>
      <c r="AK383" s="25"/>
      <c r="AL383" s="25"/>
      <c r="AM383" s="25"/>
      <c r="AN383" s="25"/>
      <c r="AO383" s="25"/>
      <c r="AP383" s="25"/>
      <c r="AQ383" s="25"/>
      <c r="AR383" s="25"/>
      <c r="AS383" s="25"/>
      <c r="AT383" s="25"/>
      <c r="AU383" s="25"/>
      <c r="AV383" s="25"/>
      <c r="AW383" s="25"/>
      <c r="AX383" s="25"/>
    </row>
    <row r="384" spans="5:72" customFormat="1" x14ac:dyDescent="0.25">
      <c r="E384" s="24" t="s">
        <v>542</v>
      </c>
      <c r="F384" s="25"/>
      <c r="G384" s="25"/>
      <c r="H384" s="25"/>
      <c r="I384" s="25"/>
      <c r="J384" s="25"/>
      <c r="K384" s="25"/>
      <c r="L384" s="25"/>
      <c r="M384" s="25"/>
      <c r="N384" s="25"/>
      <c r="O384" s="25"/>
      <c r="P384" s="25"/>
      <c r="Q384" s="25"/>
      <c r="R384" s="25"/>
      <c r="S384" s="25"/>
      <c r="T384" s="25"/>
      <c r="U384" s="25"/>
      <c r="V384" s="25"/>
      <c r="W384" s="25"/>
      <c r="X384" s="25"/>
      <c r="Y384" s="25"/>
      <c r="Z384" s="25"/>
      <c r="AA384" s="25"/>
      <c r="AB384" s="25"/>
      <c r="AC384" s="25"/>
      <c r="AD384" s="25"/>
      <c r="AE384" s="25"/>
      <c r="AF384" s="25"/>
      <c r="AG384" s="25"/>
      <c r="AH384" s="25"/>
      <c r="AI384" s="25"/>
      <c r="AJ384" s="25"/>
      <c r="AK384" s="25"/>
      <c r="AL384" s="25"/>
      <c r="AM384" s="25"/>
      <c r="AN384" s="25"/>
      <c r="AO384" s="25"/>
      <c r="AP384" s="25"/>
      <c r="AQ384" s="25"/>
      <c r="AR384" s="25"/>
      <c r="AS384" s="25"/>
      <c r="AT384" s="25"/>
      <c r="AU384" s="25"/>
      <c r="AV384" s="25"/>
      <c r="AW384" s="25"/>
      <c r="AX384" s="25"/>
    </row>
    <row r="385" spans="5:26" customFormat="1" x14ac:dyDescent="0.25">
      <c r="E385" s="24" t="s">
        <v>543</v>
      </c>
      <c r="F385" s="25"/>
      <c r="G385" s="25"/>
      <c r="H385" s="25"/>
      <c r="I385" s="25"/>
      <c r="J385" s="25"/>
      <c r="K385" s="25"/>
      <c r="L385" s="25"/>
      <c r="M385" s="25"/>
      <c r="N385" s="25"/>
      <c r="O385" s="25"/>
      <c r="P385" s="25"/>
      <c r="Q385" s="25"/>
      <c r="R385" s="25"/>
      <c r="S385" s="25"/>
      <c r="T385" s="25"/>
      <c r="U385" s="25"/>
      <c r="V385" s="25"/>
      <c r="W385" s="25"/>
      <c r="X385" s="25"/>
      <c r="Y385" s="25"/>
      <c r="Z385" s="25"/>
    </row>
    <row r="386" spans="5:26" customFormat="1" x14ac:dyDescent="0.25">
      <c r="E386" s="24" t="s">
        <v>544</v>
      </c>
      <c r="F386" s="25"/>
      <c r="G386" s="25"/>
      <c r="H386" s="25"/>
      <c r="I386" s="25"/>
      <c r="J386" s="25"/>
      <c r="K386" s="25"/>
      <c r="L386" s="25"/>
      <c r="M386" s="25"/>
      <c r="N386" s="25"/>
      <c r="O386" s="25"/>
      <c r="P386" s="25"/>
      <c r="Q386" s="25"/>
      <c r="R386" s="25"/>
      <c r="S386" s="25"/>
      <c r="T386" s="25"/>
      <c r="U386" s="25"/>
      <c r="V386" s="25"/>
      <c r="W386" s="25"/>
      <c r="X386" s="25"/>
      <c r="Y386" s="25"/>
      <c r="Z386" s="25"/>
    </row>
    <row r="387" spans="5:26" customFormat="1" x14ac:dyDescent="0.25">
      <c r="E387" s="24" t="s">
        <v>545</v>
      </c>
      <c r="F387" s="25"/>
      <c r="G387" s="25"/>
      <c r="H387" s="25"/>
      <c r="I387" s="25"/>
      <c r="J387" s="25"/>
      <c r="K387" s="25"/>
      <c r="L387" s="25"/>
      <c r="M387" s="25"/>
      <c r="N387" s="25"/>
      <c r="O387" s="25"/>
      <c r="P387" s="25"/>
      <c r="Q387" s="25"/>
      <c r="R387" s="25"/>
      <c r="S387" s="25"/>
      <c r="T387" s="25"/>
      <c r="U387" s="25"/>
      <c r="V387" s="25"/>
      <c r="W387" s="25"/>
      <c r="X387" s="25"/>
      <c r="Y387" s="25"/>
      <c r="Z387" s="25"/>
    </row>
    <row r="388" spans="5:26" customFormat="1" x14ac:dyDescent="0.25">
      <c r="E388" s="24" t="s">
        <v>3</v>
      </c>
      <c r="F388" s="25"/>
      <c r="G388" s="25"/>
      <c r="H388" s="25"/>
      <c r="I388" s="25"/>
      <c r="J388" s="25"/>
      <c r="K388" s="25"/>
      <c r="L388" s="25"/>
      <c r="M388" s="25"/>
      <c r="N388" s="25"/>
      <c r="O388" s="25"/>
      <c r="P388" s="25"/>
      <c r="Q388" s="25"/>
      <c r="R388" s="25"/>
      <c r="S388" s="25"/>
      <c r="T388" s="25"/>
      <c r="U388" s="25"/>
      <c r="V388" s="25"/>
      <c r="W388" s="25"/>
      <c r="X388" s="25"/>
      <c r="Y388" s="25"/>
      <c r="Z388" s="25"/>
    </row>
    <row r="389" spans="5:26" customFormat="1" x14ac:dyDescent="0.25">
      <c r="E389" s="24" t="s">
        <v>546</v>
      </c>
      <c r="F389" s="25"/>
      <c r="G389" s="25"/>
      <c r="H389" s="25"/>
      <c r="I389" s="25"/>
      <c r="J389" s="25"/>
      <c r="K389" s="25"/>
      <c r="L389" s="25"/>
      <c r="M389" s="25"/>
      <c r="N389" s="25"/>
      <c r="O389" s="25"/>
      <c r="P389" s="25"/>
      <c r="Q389" s="25"/>
      <c r="R389" s="25"/>
      <c r="S389" s="25"/>
      <c r="T389" s="25"/>
      <c r="U389" s="25"/>
      <c r="V389" s="25"/>
      <c r="W389" s="25"/>
      <c r="X389" s="25"/>
      <c r="Y389" s="25"/>
      <c r="Z389" s="25"/>
    </row>
    <row r="390" spans="5:26" customFormat="1" x14ac:dyDescent="0.25">
      <c r="E390" s="24" t="s">
        <v>547</v>
      </c>
      <c r="F390" s="25"/>
      <c r="G390" s="25"/>
      <c r="H390" s="25"/>
      <c r="I390" s="25"/>
      <c r="J390" s="25"/>
      <c r="K390" s="25"/>
      <c r="L390" s="25"/>
      <c r="M390" s="25"/>
      <c r="N390" s="25"/>
      <c r="O390" s="25"/>
      <c r="P390" s="25"/>
      <c r="Q390" s="25"/>
      <c r="R390" s="25"/>
      <c r="S390" s="25"/>
      <c r="T390" s="25"/>
      <c r="U390" s="25"/>
      <c r="V390" s="25"/>
      <c r="W390" s="25"/>
      <c r="X390" s="25"/>
      <c r="Y390" s="25"/>
      <c r="Z390" s="25"/>
    </row>
    <row r="391" spans="5:26" customFormat="1" x14ac:dyDescent="0.25">
      <c r="E391" s="24" t="s">
        <v>548</v>
      </c>
      <c r="F391" s="25"/>
      <c r="G391" s="25"/>
      <c r="H391" s="25"/>
      <c r="I391" s="25"/>
      <c r="J391" s="25"/>
      <c r="K391" s="25"/>
      <c r="L391" s="25"/>
      <c r="M391" s="25"/>
      <c r="N391" s="25"/>
      <c r="O391" s="25"/>
      <c r="P391" s="25"/>
      <c r="Q391" s="25"/>
      <c r="R391" s="25"/>
      <c r="S391" s="25"/>
      <c r="T391" s="25"/>
      <c r="U391" s="25"/>
      <c r="V391" s="25"/>
      <c r="W391" s="25"/>
      <c r="X391" s="25"/>
      <c r="Y391" s="25"/>
      <c r="Z391" s="25"/>
    </row>
    <row r="392" spans="5:26" customFormat="1" x14ac:dyDescent="0.25">
      <c r="E392" s="24" t="s">
        <v>549</v>
      </c>
      <c r="F392" s="25"/>
      <c r="G392" s="25"/>
      <c r="H392" s="25"/>
      <c r="I392" s="25"/>
      <c r="J392" s="25"/>
      <c r="K392" s="25"/>
      <c r="L392" s="25"/>
      <c r="M392" s="25"/>
      <c r="N392" s="25"/>
      <c r="O392" s="25"/>
      <c r="P392" s="25"/>
      <c r="Q392" s="25"/>
      <c r="R392" s="25"/>
      <c r="S392" s="25"/>
      <c r="T392" s="25"/>
      <c r="U392" s="25"/>
      <c r="V392" s="25"/>
      <c r="W392" s="25"/>
      <c r="X392" s="25"/>
      <c r="Y392" s="25"/>
      <c r="Z392" s="25"/>
    </row>
    <row r="393" spans="5:26" customFormat="1" x14ac:dyDescent="0.25">
      <c r="E393" s="24" t="s">
        <v>550</v>
      </c>
      <c r="F393" s="25"/>
      <c r="G393" s="25"/>
      <c r="H393" s="25"/>
      <c r="I393" s="25"/>
      <c r="J393" s="25"/>
      <c r="K393" s="25"/>
      <c r="L393" s="25"/>
      <c r="M393" s="25"/>
      <c r="N393" s="25"/>
      <c r="O393" s="25"/>
      <c r="P393" s="25"/>
      <c r="Q393" s="25"/>
      <c r="R393" s="25"/>
      <c r="S393" s="25"/>
      <c r="T393" s="25"/>
      <c r="U393" s="25"/>
      <c r="V393" s="25"/>
      <c r="W393" s="25"/>
      <c r="X393" s="25"/>
      <c r="Y393" s="25"/>
      <c r="Z393" s="25"/>
    </row>
    <row r="394" spans="5:26" customFormat="1" x14ac:dyDescent="0.25">
      <c r="E394" s="24" t="s">
        <v>551</v>
      </c>
      <c r="F394" s="25"/>
      <c r="G394" s="25"/>
      <c r="H394" s="25"/>
      <c r="I394" s="25"/>
      <c r="J394" s="25"/>
      <c r="K394" s="25"/>
      <c r="L394" s="25"/>
      <c r="M394" s="25"/>
      <c r="N394" s="25"/>
      <c r="O394" s="25"/>
      <c r="P394" s="25"/>
      <c r="Q394" s="25"/>
      <c r="R394" s="25"/>
      <c r="S394" s="25"/>
      <c r="T394" s="25"/>
      <c r="U394" s="25"/>
      <c r="V394" s="25"/>
      <c r="W394" s="25"/>
      <c r="X394" s="25"/>
      <c r="Y394" s="25"/>
      <c r="Z394" s="25"/>
    </row>
    <row r="395" spans="5:26" customFormat="1" x14ac:dyDescent="0.25"/>
    <row r="396" spans="5:26" customFormat="1" x14ac:dyDescent="0.25">
      <c r="E396" s="1" t="s">
        <v>531</v>
      </c>
    </row>
    <row r="397" spans="5:26" customFormat="1" x14ac:dyDescent="0.25"/>
    <row r="398" spans="5:26" customFormat="1" x14ac:dyDescent="0.25">
      <c r="E398" s="24" t="s">
        <v>2</v>
      </c>
      <c r="F398" s="25"/>
      <c r="G398" s="25"/>
      <c r="H398" s="25"/>
      <c r="I398" s="25"/>
      <c r="J398" s="25"/>
      <c r="K398" s="25"/>
      <c r="L398" s="25"/>
      <c r="M398" s="25"/>
      <c r="N398" s="25"/>
      <c r="O398" s="25"/>
      <c r="P398" s="25"/>
      <c r="Q398" s="25"/>
      <c r="R398" s="25"/>
      <c r="S398" s="25"/>
      <c r="T398" s="25"/>
      <c r="U398" s="25"/>
      <c r="V398" s="25"/>
      <c r="W398" s="25"/>
      <c r="Z398" s="26" t="s">
        <v>21</v>
      </c>
    </row>
    <row r="399" spans="5:26" customFormat="1" x14ac:dyDescent="0.25">
      <c r="E399" s="24" t="s">
        <v>407</v>
      </c>
      <c r="F399" s="25"/>
      <c r="G399" s="25"/>
      <c r="H399" s="25"/>
      <c r="I399" s="25"/>
      <c r="J399" s="25"/>
      <c r="K399" s="25"/>
      <c r="L399" s="25"/>
      <c r="M399" s="25"/>
      <c r="N399" s="25"/>
      <c r="O399" s="25"/>
      <c r="P399" s="25"/>
      <c r="Q399" s="25"/>
      <c r="R399" s="25"/>
      <c r="S399" s="25"/>
      <c r="T399" s="25"/>
      <c r="U399" s="25"/>
      <c r="V399" s="25"/>
      <c r="W399" s="25"/>
      <c r="Z399" s="26"/>
    </row>
    <row r="400" spans="5:26" customFormat="1" x14ac:dyDescent="0.25">
      <c r="E400" s="24" t="s">
        <v>408</v>
      </c>
      <c r="F400" s="25"/>
      <c r="G400" s="25"/>
      <c r="H400" s="25"/>
      <c r="I400" s="25"/>
      <c r="J400" s="25"/>
      <c r="K400" s="25"/>
      <c r="L400" s="25"/>
      <c r="M400" s="25"/>
      <c r="N400" s="25"/>
      <c r="O400" s="25"/>
      <c r="P400" s="25"/>
      <c r="Q400" s="25"/>
      <c r="R400" s="25"/>
      <c r="S400" s="25"/>
      <c r="T400" s="25"/>
      <c r="U400" s="25"/>
      <c r="V400" s="25"/>
      <c r="W400" s="25"/>
      <c r="Z400" s="26" t="s">
        <v>570</v>
      </c>
    </row>
    <row r="401" spans="5:26" customFormat="1" x14ac:dyDescent="0.25">
      <c r="E401" s="24" t="s">
        <v>89</v>
      </c>
      <c r="F401" s="25"/>
      <c r="G401" s="25"/>
      <c r="H401" s="25"/>
      <c r="I401" s="25"/>
      <c r="J401" s="25"/>
      <c r="K401" s="25"/>
      <c r="L401" s="25"/>
      <c r="M401" s="25"/>
      <c r="N401" s="25"/>
      <c r="O401" s="25"/>
      <c r="P401" s="25"/>
      <c r="Q401" s="25"/>
      <c r="R401" s="25"/>
      <c r="S401" s="25"/>
      <c r="T401" s="25"/>
      <c r="U401" s="25"/>
      <c r="V401" s="25"/>
      <c r="W401" s="25"/>
      <c r="Z401" s="26" t="s">
        <v>22</v>
      </c>
    </row>
    <row r="402" spans="5:26" customFormat="1" x14ac:dyDescent="0.25">
      <c r="E402" s="24"/>
      <c r="F402" s="25"/>
      <c r="G402" s="25"/>
      <c r="H402" s="25"/>
      <c r="I402" s="25"/>
      <c r="J402" s="25"/>
      <c r="K402" s="25"/>
      <c r="L402" s="25"/>
      <c r="M402" s="25"/>
      <c r="N402" s="25"/>
      <c r="O402" s="25"/>
      <c r="P402" s="25"/>
      <c r="Q402" s="25"/>
      <c r="R402" s="25"/>
      <c r="S402" s="25"/>
      <c r="T402" s="25"/>
      <c r="U402" s="25"/>
      <c r="V402" s="25"/>
      <c r="W402" s="25"/>
      <c r="Z402" s="26" t="s">
        <v>571</v>
      </c>
    </row>
    <row r="403" spans="5:26" customFormat="1" x14ac:dyDescent="0.25">
      <c r="E403" s="24" t="s">
        <v>469</v>
      </c>
      <c r="F403" s="25"/>
      <c r="G403" s="25"/>
      <c r="H403" s="25"/>
      <c r="I403" s="25"/>
      <c r="J403" s="25"/>
      <c r="K403" s="25"/>
      <c r="L403" s="25"/>
      <c r="M403" s="25"/>
      <c r="N403" s="25"/>
      <c r="O403" s="25"/>
      <c r="P403" s="25"/>
      <c r="Q403" s="25"/>
      <c r="R403" s="25"/>
      <c r="S403" s="25"/>
      <c r="T403" s="25"/>
      <c r="U403" s="25"/>
      <c r="V403" s="25"/>
      <c r="W403" s="25"/>
      <c r="Z403" s="26" t="s">
        <v>421</v>
      </c>
    </row>
    <row r="404" spans="5:26" customFormat="1" x14ac:dyDescent="0.25">
      <c r="E404" s="24" t="s">
        <v>470</v>
      </c>
      <c r="F404" s="25"/>
      <c r="G404" s="25"/>
      <c r="H404" s="25"/>
      <c r="I404" s="25"/>
      <c r="J404" s="25"/>
      <c r="K404" s="25"/>
      <c r="L404" s="25"/>
      <c r="M404" s="25"/>
      <c r="N404" s="25"/>
      <c r="O404" s="25"/>
      <c r="P404" s="25"/>
      <c r="Q404" s="25"/>
      <c r="R404" s="25"/>
      <c r="S404" s="25"/>
      <c r="T404" s="25"/>
      <c r="U404" s="25"/>
      <c r="V404" s="25"/>
      <c r="W404" s="25"/>
      <c r="Z404" s="26" t="s">
        <v>572</v>
      </c>
    </row>
    <row r="405" spans="5:26" customFormat="1" x14ac:dyDescent="0.25">
      <c r="E405" s="24" t="s">
        <v>498</v>
      </c>
      <c r="F405" s="25"/>
      <c r="G405" s="25"/>
      <c r="H405" s="25"/>
      <c r="I405" s="25"/>
      <c r="J405" s="25"/>
      <c r="K405" s="25"/>
      <c r="L405" s="25"/>
      <c r="M405" s="25"/>
      <c r="N405" s="25"/>
      <c r="O405" s="25"/>
      <c r="P405" s="25"/>
      <c r="Q405" s="25"/>
      <c r="R405" s="25"/>
      <c r="S405" s="25"/>
      <c r="T405" s="25"/>
      <c r="U405" s="25"/>
      <c r="V405" s="25"/>
      <c r="W405" s="25"/>
      <c r="Z405" s="26" t="s">
        <v>574</v>
      </c>
    </row>
    <row r="406" spans="5:26" customFormat="1" x14ac:dyDescent="0.25">
      <c r="E406" s="24"/>
      <c r="F406" s="25"/>
      <c r="G406" s="25"/>
      <c r="H406" s="25"/>
      <c r="I406" s="25"/>
      <c r="J406" s="25"/>
      <c r="K406" s="25"/>
      <c r="L406" s="25"/>
      <c r="M406" s="25"/>
      <c r="N406" s="25"/>
      <c r="O406" s="25"/>
      <c r="P406" s="25"/>
      <c r="Q406" s="25"/>
      <c r="R406" s="25"/>
      <c r="S406" s="25"/>
      <c r="T406" s="25"/>
      <c r="U406" s="25"/>
      <c r="V406" s="25"/>
      <c r="W406" s="25"/>
      <c r="Z406" s="26" t="s">
        <v>573</v>
      </c>
    </row>
    <row r="407" spans="5:26" customFormat="1" x14ac:dyDescent="0.25">
      <c r="E407" s="24" t="s">
        <v>562</v>
      </c>
      <c r="F407" s="25"/>
      <c r="G407" s="25"/>
      <c r="H407" s="25"/>
      <c r="I407" s="25"/>
      <c r="J407" s="25"/>
      <c r="K407" s="25"/>
      <c r="L407" s="25"/>
      <c r="M407" s="25"/>
      <c r="N407" s="25"/>
      <c r="O407" s="25"/>
      <c r="P407" s="25"/>
      <c r="Q407" s="25"/>
      <c r="R407" s="25"/>
      <c r="S407" s="25"/>
      <c r="T407" s="25"/>
      <c r="U407" s="25"/>
      <c r="V407" s="25"/>
      <c r="W407" s="25"/>
      <c r="Z407" s="26"/>
    </row>
    <row r="408" spans="5:26" customFormat="1" x14ac:dyDescent="0.25">
      <c r="E408" s="24" t="s">
        <v>563</v>
      </c>
      <c r="F408" s="25"/>
      <c r="G408" s="25"/>
      <c r="H408" s="25"/>
      <c r="I408" s="25"/>
      <c r="J408" s="25"/>
      <c r="K408" s="25"/>
      <c r="L408" s="25"/>
      <c r="M408" s="25"/>
      <c r="N408" s="25"/>
      <c r="O408" s="25"/>
      <c r="P408" s="25"/>
      <c r="Q408" s="25"/>
      <c r="R408" s="25"/>
      <c r="S408" s="25"/>
      <c r="T408" s="25"/>
      <c r="U408" s="25"/>
      <c r="V408" s="25"/>
      <c r="W408" s="25"/>
      <c r="Z408" s="26" t="s">
        <v>27</v>
      </c>
    </row>
    <row r="409" spans="5:26" customFormat="1" x14ac:dyDescent="0.25">
      <c r="E409" s="24" t="s">
        <v>225</v>
      </c>
      <c r="F409" s="25"/>
      <c r="G409" s="25"/>
      <c r="H409" s="25"/>
      <c r="I409" s="25"/>
      <c r="J409" s="25"/>
      <c r="K409" s="25"/>
      <c r="L409" s="25"/>
      <c r="M409" s="25"/>
      <c r="N409" s="25"/>
      <c r="O409" s="25"/>
      <c r="P409" s="25"/>
      <c r="Q409" s="25"/>
      <c r="R409" s="25"/>
      <c r="S409" s="25"/>
      <c r="T409" s="25"/>
      <c r="U409" s="25"/>
      <c r="V409" s="25"/>
      <c r="W409" s="25"/>
      <c r="Z409" s="26" t="s">
        <v>23</v>
      </c>
    </row>
    <row r="410" spans="5:26" customFormat="1" x14ac:dyDescent="0.25">
      <c r="E410" s="24"/>
      <c r="F410" s="25"/>
      <c r="G410" s="25"/>
      <c r="H410" s="25"/>
      <c r="I410" s="25"/>
      <c r="J410" s="25"/>
      <c r="K410" s="25"/>
      <c r="L410" s="25"/>
      <c r="M410" s="25"/>
      <c r="N410" s="25"/>
      <c r="O410" s="25"/>
      <c r="P410" s="25"/>
      <c r="Q410" s="25"/>
      <c r="R410" s="25"/>
      <c r="S410" s="25"/>
      <c r="T410" s="25"/>
      <c r="U410" s="25"/>
      <c r="V410" s="25"/>
      <c r="W410" s="25"/>
    </row>
    <row r="411" spans="5:26" customFormat="1" x14ac:dyDescent="0.25">
      <c r="E411" s="24" t="s">
        <v>564</v>
      </c>
      <c r="F411" s="25"/>
      <c r="G411" s="25"/>
      <c r="H411" s="25"/>
      <c r="I411" s="25"/>
      <c r="J411" s="25"/>
      <c r="K411" s="25"/>
      <c r="L411" s="25"/>
      <c r="M411" s="25"/>
      <c r="N411" s="25"/>
      <c r="O411" s="25"/>
      <c r="P411" s="25"/>
      <c r="Q411" s="25"/>
      <c r="R411" s="25"/>
      <c r="S411" s="25"/>
      <c r="T411" s="25"/>
      <c r="U411" s="25"/>
      <c r="V411" s="25"/>
      <c r="W411" s="25"/>
    </row>
    <row r="412" spans="5:26" customFormat="1" x14ac:dyDescent="0.25">
      <c r="E412" s="24"/>
      <c r="F412" s="25"/>
      <c r="G412" s="25"/>
      <c r="H412" s="25"/>
      <c r="I412" s="25"/>
      <c r="J412" s="25"/>
      <c r="K412" s="25"/>
      <c r="L412" s="25"/>
      <c r="M412" s="25"/>
      <c r="N412" s="25"/>
      <c r="O412" s="25"/>
      <c r="P412" s="25"/>
      <c r="Q412" s="25"/>
      <c r="R412" s="25"/>
      <c r="S412" s="25"/>
      <c r="T412" s="25"/>
      <c r="U412" s="25"/>
      <c r="V412" s="25"/>
      <c r="W412" s="25"/>
    </row>
    <row r="413" spans="5:26" customFormat="1" x14ac:dyDescent="0.25">
      <c r="E413" s="24" t="s">
        <v>409</v>
      </c>
      <c r="F413" s="25"/>
      <c r="G413" s="25"/>
      <c r="H413" s="25"/>
      <c r="I413" s="25"/>
      <c r="J413" s="25"/>
      <c r="K413" s="25"/>
      <c r="L413" s="25"/>
      <c r="M413" s="25"/>
      <c r="N413" s="25"/>
      <c r="O413" s="25"/>
      <c r="P413" s="25"/>
      <c r="Q413" s="25"/>
      <c r="R413" s="25"/>
      <c r="S413" s="25"/>
      <c r="T413" s="25"/>
      <c r="U413" s="25"/>
      <c r="V413" s="25"/>
      <c r="W413" s="25"/>
    </row>
    <row r="414" spans="5:26" customFormat="1" x14ac:dyDescent="0.25">
      <c r="E414" s="24" t="s">
        <v>471</v>
      </c>
      <c r="F414" s="25"/>
      <c r="G414" s="25"/>
      <c r="H414" s="25"/>
      <c r="I414" s="25"/>
      <c r="J414" s="25"/>
      <c r="K414" s="25"/>
      <c r="L414" s="25"/>
      <c r="M414" s="25"/>
      <c r="N414" s="25"/>
      <c r="O414" s="25"/>
      <c r="P414" s="25"/>
      <c r="Q414" s="25"/>
      <c r="R414" s="25"/>
      <c r="S414" s="25"/>
      <c r="T414" s="25"/>
      <c r="U414" s="25"/>
      <c r="V414" s="25"/>
      <c r="W414" s="25"/>
    </row>
    <row r="415" spans="5:26" customFormat="1" x14ac:dyDescent="0.25">
      <c r="E415" s="24" t="s">
        <v>472</v>
      </c>
      <c r="F415" s="25"/>
      <c r="G415" s="25"/>
      <c r="H415" s="25"/>
      <c r="I415" s="25"/>
      <c r="J415" s="25"/>
      <c r="K415" s="25"/>
      <c r="L415" s="25"/>
      <c r="M415" s="25"/>
      <c r="N415" s="25"/>
      <c r="O415" s="25"/>
      <c r="P415" s="25"/>
      <c r="Q415" s="25"/>
      <c r="R415" s="25"/>
      <c r="S415" s="25"/>
      <c r="T415" s="25"/>
      <c r="U415" s="25"/>
      <c r="V415" s="25"/>
      <c r="W415" s="25"/>
    </row>
    <row r="416" spans="5:26" customFormat="1" x14ac:dyDescent="0.25">
      <c r="E416" s="24" t="s">
        <v>473</v>
      </c>
      <c r="F416" s="25"/>
      <c r="G416" s="25"/>
      <c r="H416" s="25"/>
      <c r="I416" s="25"/>
      <c r="J416" s="25"/>
      <c r="K416" s="25"/>
      <c r="L416" s="25"/>
      <c r="M416" s="25"/>
      <c r="N416" s="25"/>
      <c r="O416" s="25"/>
      <c r="P416" s="25"/>
      <c r="Q416" s="25"/>
      <c r="R416" s="25"/>
      <c r="S416" s="25"/>
      <c r="T416" s="25"/>
      <c r="U416" s="25"/>
      <c r="V416" s="25"/>
      <c r="W416" s="25"/>
    </row>
    <row r="417" spans="5:25" customFormat="1" x14ac:dyDescent="0.25">
      <c r="E417" s="24" t="s">
        <v>474</v>
      </c>
      <c r="F417" s="25"/>
      <c r="G417" s="25"/>
      <c r="H417" s="25"/>
      <c r="I417" s="25"/>
      <c r="J417" s="25"/>
      <c r="K417" s="25"/>
      <c r="L417" s="25"/>
      <c r="M417" s="25"/>
      <c r="N417" s="25"/>
      <c r="O417" s="25"/>
      <c r="P417" s="25"/>
      <c r="Q417" s="25"/>
      <c r="R417" s="25"/>
      <c r="S417" s="25"/>
      <c r="T417" s="25"/>
      <c r="U417" s="25"/>
      <c r="V417" s="25"/>
      <c r="W417" s="25"/>
    </row>
    <row r="418" spans="5:25" customFormat="1" x14ac:dyDescent="0.25">
      <c r="E418" s="24" t="s">
        <v>565</v>
      </c>
      <c r="F418" s="25"/>
      <c r="G418" s="25"/>
      <c r="H418" s="25"/>
      <c r="I418" s="25"/>
      <c r="J418" s="25"/>
      <c r="K418" s="25"/>
      <c r="L418" s="25"/>
      <c r="M418" s="25"/>
      <c r="N418" s="25"/>
      <c r="O418" s="25"/>
      <c r="P418" s="25"/>
      <c r="Q418" s="25"/>
      <c r="R418" s="25"/>
      <c r="S418" s="25"/>
      <c r="T418" s="25"/>
      <c r="U418" s="25"/>
      <c r="V418" s="25"/>
      <c r="W418" s="25"/>
    </row>
    <row r="419" spans="5:25" customFormat="1" x14ac:dyDescent="0.25">
      <c r="E419" s="24" t="s">
        <v>566</v>
      </c>
      <c r="F419" s="25"/>
      <c r="G419" s="25"/>
      <c r="H419" s="25"/>
      <c r="I419" s="25"/>
      <c r="J419" s="25"/>
      <c r="K419" s="25"/>
      <c r="L419" s="25"/>
      <c r="M419" s="25"/>
      <c r="N419" s="25"/>
      <c r="O419" s="25"/>
      <c r="P419" s="25"/>
      <c r="Q419" s="25"/>
      <c r="R419" s="25"/>
      <c r="S419" s="25"/>
      <c r="T419" s="25"/>
      <c r="U419" s="25"/>
      <c r="V419" s="25"/>
      <c r="W419" s="25"/>
    </row>
    <row r="420" spans="5:25" customFormat="1" x14ac:dyDescent="0.25">
      <c r="E420" s="43" t="s">
        <v>567</v>
      </c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Y420" t="s">
        <v>568</v>
      </c>
    </row>
    <row r="421" spans="5:25" customFormat="1" x14ac:dyDescent="0.25">
      <c r="E421" s="43" t="s">
        <v>569</v>
      </c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</row>
    <row r="422" spans="5:25" customFormat="1" x14ac:dyDescent="0.25">
      <c r="E422" s="24"/>
      <c r="F422" s="25"/>
      <c r="G422" s="25"/>
      <c r="H422" s="25"/>
      <c r="I422" s="25"/>
      <c r="J422" s="25"/>
      <c r="K422" s="25"/>
      <c r="L422" s="25"/>
      <c r="M422" s="25"/>
      <c r="N422" s="25"/>
      <c r="O422" s="25"/>
      <c r="P422" s="25"/>
      <c r="Q422" s="25"/>
      <c r="R422" s="25"/>
      <c r="S422" s="25"/>
      <c r="T422" s="25"/>
      <c r="U422" s="25"/>
      <c r="V422" s="25"/>
      <c r="W422" s="25"/>
    </row>
    <row r="423" spans="5:25" customFormat="1" x14ac:dyDescent="0.25">
      <c r="E423" s="24" t="s">
        <v>410</v>
      </c>
      <c r="F423" s="25"/>
      <c r="G423" s="25"/>
      <c r="H423" s="25"/>
      <c r="I423" s="25"/>
      <c r="J423" s="25"/>
      <c r="K423" s="25"/>
      <c r="L423" s="25"/>
      <c r="M423" s="25"/>
      <c r="N423" s="25"/>
      <c r="O423" s="25"/>
      <c r="P423" s="25"/>
      <c r="Q423" s="25"/>
      <c r="R423" s="25"/>
      <c r="S423" s="25"/>
      <c r="T423" s="25"/>
      <c r="U423" s="25"/>
      <c r="V423" s="25"/>
      <c r="W423" s="25"/>
    </row>
    <row r="424" spans="5:25" customFormat="1" x14ac:dyDescent="0.25"/>
    <row r="425" spans="5:25" customFormat="1" x14ac:dyDescent="0.25">
      <c r="E425" s="2" t="s">
        <v>4</v>
      </c>
    </row>
    <row r="479" spans="5:5" customFormat="1" x14ac:dyDescent="0.25">
      <c r="E479" s="2" t="s">
        <v>5</v>
      </c>
    </row>
    <row r="567" spans="5:5" customFormat="1" x14ac:dyDescent="0.25">
      <c r="E567" s="21" t="s">
        <v>575</v>
      </c>
    </row>
    <row r="568" spans="5:5" customFormat="1" x14ac:dyDescent="0.25">
      <c r="E568" t="s">
        <v>576</v>
      </c>
    </row>
    <row r="597" spans="3:5" x14ac:dyDescent="0.25">
      <c r="C597" s="20">
        <v>0</v>
      </c>
      <c r="E597" s="1" t="s">
        <v>492</v>
      </c>
    </row>
    <row r="598" spans="3:5" x14ac:dyDescent="0.25">
      <c r="E598" s="3" t="s">
        <v>507</v>
      </c>
    </row>
    <row r="599" spans="3:5" x14ac:dyDescent="0.25">
      <c r="E599" s="1" t="s">
        <v>508</v>
      </c>
    </row>
    <row r="600" spans="3:5" x14ac:dyDescent="0.25">
      <c r="E600" s="3" t="s">
        <v>336</v>
      </c>
    </row>
    <row r="603" spans="3:5" x14ac:dyDescent="0.25">
      <c r="E603" s="41" t="s">
        <v>84</v>
      </c>
    </row>
    <row r="604" spans="3:5" x14ac:dyDescent="0.25">
      <c r="E604" s="3" t="s">
        <v>105</v>
      </c>
    </row>
    <row r="606" spans="3:5" x14ac:dyDescent="0.25">
      <c r="E606" s="41" t="s">
        <v>107</v>
      </c>
    </row>
    <row r="607" spans="3:5" x14ac:dyDescent="0.25">
      <c r="E607" s="3" t="s">
        <v>120</v>
      </c>
    </row>
    <row r="609" spans="5:36" x14ac:dyDescent="0.25">
      <c r="E609" s="41" t="s">
        <v>108</v>
      </c>
    </row>
    <row r="610" spans="5:36" x14ac:dyDescent="0.25">
      <c r="E610" s="3" t="s">
        <v>269</v>
      </c>
    </row>
    <row r="612" spans="5:36" x14ac:dyDescent="0.25">
      <c r="E612" s="41" t="s">
        <v>71</v>
      </c>
    </row>
    <row r="613" spans="5:36" x14ac:dyDescent="0.25">
      <c r="E613" s="3" t="s">
        <v>509</v>
      </c>
    </row>
    <row r="615" spans="5:36" x14ac:dyDescent="0.25">
      <c r="E615" s="41" t="s">
        <v>72</v>
      </c>
    </row>
    <row r="616" spans="5:36" x14ac:dyDescent="0.25">
      <c r="E616" s="3" t="s">
        <v>510</v>
      </c>
    </row>
    <row r="618" spans="5:36" x14ac:dyDescent="0.25">
      <c r="E618" s="41" t="s">
        <v>74</v>
      </c>
    </row>
    <row r="619" spans="5:36" x14ac:dyDescent="0.25">
      <c r="E619" s="3" t="s">
        <v>511</v>
      </c>
    </row>
    <row r="620" spans="5:36" x14ac:dyDescent="0.25">
      <c r="E620" s="3" t="s">
        <v>515</v>
      </c>
      <c r="W620" s="1" t="s">
        <v>513</v>
      </c>
      <c r="AE620" s="1" t="s">
        <v>514</v>
      </c>
      <c r="AJ620" s="1" t="s">
        <v>514</v>
      </c>
    </row>
    <row r="622" spans="5:36" x14ac:dyDescent="0.25">
      <c r="E622" s="41" t="s">
        <v>73</v>
      </c>
    </row>
    <row r="623" spans="5:36" x14ac:dyDescent="0.25">
      <c r="E623" s="3" t="s">
        <v>512</v>
      </c>
    </row>
    <row r="624" spans="5:36" x14ac:dyDescent="0.25">
      <c r="E624" s="3" t="s">
        <v>516</v>
      </c>
      <c r="W624" s="1" t="s">
        <v>513</v>
      </c>
      <c r="AE624" s="1" t="s">
        <v>517</v>
      </c>
    </row>
    <row r="626" spans="5:31" x14ac:dyDescent="0.25">
      <c r="E626" s="14" t="s">
        <v>2</v>
      </c>
      <c r="F626" s="15"/>
      <c r="G626" s="15"/>
      <c r="H626" s="15"/>
      <c r="I626" s="15"/>
      <c r="J626" s="15"/>
      <c r="K626" s="15"/>
      <c r="L626" s="15"/>
      <c r="M626" s="15"/>
      <c r="N626" s="15"/>
      <c r="O626" s="15"/>
      <c r="P626" s="15"/>
      <c r="Q626" s="15"/>
      <c r="R626" s="15"/>
      <c r="S626" s="15"/>
      <c r="T626" s="15"/>
      <c r="U626" s="15"/>
      <c r="V626" s="15"/>
      <c r="W626" s="15"/>
      <c r="X626" s="15"/>
      <c r="Y626" s="15"/>
      <c r="Z626" s="15"/>
      <c r="AA626" s="15"/>
      <c r="AB626" s="15"/>
      <c r="AC626" s="15"/>
      <c r="AE626" s="16" t="s">
        <v>21</v>
      </c>
    </row>
    <row r="627" spans="5:31" x14ac:dyDescent="0.25">
      <c r="E627" s="18" t="s">
        <v>577</v>
      </c>
      <c r="F627" s="15"/>
      <c r="G627" s="15"/>
      <c r="H627" s="15"/>
      <c r="I627" s="15"/>
      <c r="J627" s="15"/>
      <c r="K627" s="15"/>
      <c r="L627" s="15"/>
      <c r="M627" s="15"/>
      <c r="N627" s="15"/>
      <c r="O627" s="15"/>
      <c r="P627" s="15"/>
      <c r="Q627" s="15"/>
      <c r="R627" s="15"/>
      <c r="S627" s="15"/>
      <c r="T627" s="15"/>
      <c r="U627" s="15"/>
      <c r="V627" s="15"/>
      <c r="W627" s="15"/>
      <c r="X627" s="15"/>
      <c r="Y627" s="15"/>
      <c r="Z627" s="15"/>
      <c r="AA627" s="15"/>
      <c r="AB627" s="15"/>
      <c r="AC627" s="15"/>
      <c r="AE627" s="16"/>
    </row>
    <row r="628" spans="5:31" x14ac:dyDescent="0.25">
      <c r="E628" s="18" t="s">
        <v>308</v>
      </c>
      <c r="F628" s="15"/>
      <c r="G628" s="15"/>
      <c r="H628" s="15"/>
      <c r="I628" s="15"/>
      <c r="J628" s="15"/>
      <c r="K628" s="15"/>
      <c r="L628" s="15"/>
      <c r="M628" s="15"/>
      <c r="N628" s="15"/>
      <c r="O628" s="15"/>
      <c r="P628" s="15"/>
      <c r="Q628" s="15"/>
      <c r="R628" s="15"/>
      <c r="S628" s="15"/>
      <c r="T628" s="15"/>
      <c r="U628" s="15"/>
      <c r="V628" s="15"/>
      <c r="W628" s="15"/>
      <c r="X628" s="15"/>
      <c r="Y628" s="15"/>
      <c r="Z628" s="15"/>
      <c r="AA628" s="15"/>
      <c r="AB628" s="15"/>
      <c r="AC628" s="15"/>
      <c r="AE628" s="16" t="s">
        <v>243</v>
      </c>
    </row>
    <row r="629" spans="5:31" x14ac:dyDescent="0.25">
      <c r="E629" s="18" t="s">
        <v>89</v>
      </c>
      <c r="F629" s="15"/>
      <c r="G629" s="15"/>
      <c r="H629" s="15"/>
      <c r="I629" s="15"/>
      <c r="J629" s="15"/>
      <c r="K629" s="15"/>
      <c r="L629" s="15"/>
      <c r="M629" s="15"/>
      <c r="N629" s="15"/>
      <c r="O629" s="15"/>
      <c r="P629" s="15"/>
      <c r="Q629" s="15"/>
      <c r="R629" s="15"/>
      <c r="S629" s="15"/>
      <c r="T629" s="15"/>
      <c r="U629" s="15"/>
      <c r="V629" s="15"/>
      <c r="W629" s="15"/>
      <c r="X629" s="15"/>
      <c r="Y629" s="15"/>
      <c r="Z629" s="15"/>
      <c r="AA629" s="15"/>
      <c r="AB629" s="15"/>
      <c r="AC629" s="15"/>
      <c r="AE629" s="16" t="s">
        <v>22</v>
      </c>
    </row>
    <row r="630" spans="5:31" x14ac:dyDescent="0.25">
      <c r="E630" s="14"/>
      <c r="F630" s="15"/>
      <c r="G630" s="15"/>
      <c r="H630" s="15"/>
      <c r="I630" s="15"/>
      <c r="J630" s="15"/>
      <c r="K630" s="15"/>
      <c r="L630" s="15"/>
      <c r="M630" s="15"/>
      <c r="N630" s="15"/>
      <c r="O630" s="15"/>
      <c r="P630" s="15"/>
      <c r="Q630" s="15"/>
      <c r="R630" s="15"/>
      <c r="S630" s="15"/>
      <c r="T630" s="15"/>
      <c r="U630" s="15"/>
      <c r="V630" s="15"/>
      <c r="W630" s="15"/>
      <c r="X630" s="15"/>
      <c r="Y630" s="15"/>
      <c r="Z630" s="15"/>
      <c r="AA630" s="15"/>
      <c r="AB630" s="15"/>
      <c r="AC630" s="15"/>
      <c r="AE630" s="16" t="s">
        <v>580</v>
      </c>
    </row>
    <row r="631" spans="5:31" x14ac:dyDescent="0.25">
      <c r="E631" s="14" t="s">
        <v>311</v>
      </c>
      <c r="F631" s="15"/>
      <c r="G631" s="15"/>
      <c r="H631" s="15"/>
      <c r="I631" s="15"/>
      <c r="J631" s="15"/>
      <c r="K631" s="15"/>
      <c r="L631" s="15"/>
      <c r="M631" s="15"/>
      <c r="N631" s="15"/>
      <c r="O631" s="15"/>
      <c r="P631" s="15"/>
      <c r="Q631" s="15"/>
      <c r="R631" s="15"/>
      <c r="S631" s="15"/>
      <c r="T631" s="15"/>
      <c r="U631" s="15"/>
      <c r="V631" s="15"/>
      <c r="W631" s="15"/>
      <c r="X631" s="15"/>
      <c r="Y631" s="15"/>
      <c r="Z631" s="15"/>
      <c r="AA631" s="15"/>
      <c r="AB631" s="15"/>
      <c r="AC631" s="15"/>
      <c r="AE631" s="16" t="s">
        <v>126</v>
      </c>
    </row>
    <row r="632" spans="5:31" x14ac:dyDescent="0.25">
      <c r="E632" s="14" t="s">
        <v>578</v>
      </c>
      <c r="F632" s="15"/>
      <c r="G632" s="15"/>
      <c r="H632" s="15"/>
      <c r="I632" s="15"/>
      <c r="J632" s="15"/>
      <c r="K632" s="15"/>
      <c r="L632" s="15"/>
      <c r="M632" s="15"/>
      <c r="N632" s="15"/>
      <c r="O632" s="15"/>
      <c r="P632" s="15"/>
      <c r="Q632" s="15"/>
      <c r="R632" s="15"/>
      <c r="S632" s="15"/>
      <c r="T632" s="15"/>
      <c r="U632" s="15"/>
      <c r="V632" s="15"/>
      <c r="W632" s="15"/>
      <c r="X632" s="15"/>
      <c r="Y632" s="15"/>
      <c r="Z632" s="15"/>
      <c r="AA632" s="15"/>
      <c r="AB632" s="15"/>
      <c r="AC632" s="15"/>
      <c r="AE632" s="16" t="s">
        <v>154</v>
      </c>
    </row>
    <row r="633" spans="5:31" x14ac:dyDescent="0.25">
      <c r="E633" s="14" t="s">
        <v>222</v>
      </c>
      <c r="F633" s="15"/>
      <c r="G633" s="15"/>
      <c r="H633" s="15"/>
      <c r="I633" s="15"/>
      <c r="J633" s="15"/>
      <c r="K633" s="15"/>
      <c r="L633" s="15"/>
      <c r="M633" s="15"/>
      <c r="N633" s="15"/>
      <c r="O633" s="15"/>
      <c r="P633" s="15"/>
      <c r="Q633" s="15"/>
      <c r="R633" s="15"/>
      <c r="S633" s="15"/>
      <c r="T633" s="15"/>
      <c r="U633" s="15"/>
      <c r="V633" s="15"/>
      <c r="W633" s="15"/>
      <c r="X633" s="15"/>
      <c r="Y633" s="15"/>
      <c r="Z633" s="15"/>
      <c r="AA633" s="15"/>
      <c r="AB633" s="15"/>
      <c r="AC633" s="15"/>
      <c r="AE633" s="16" t="s">
        <v>581</v>
      </c>
    </row>
    <row r="634" spans="5:31" x14ac:dyDescent="0.25">
      <c r="E634" s="14"/>
      <c r="F634" s="15"/>
      <c r="G634" s="15"/>
      <c r="H634" s="15"/>
      <c r="I634" s="15"/>
      <c r="J634" s="15"/>
      <c r="K634" s="15"/>
      <c r="L634" s="15"/>
      <c r="M634" s="15"/>
      <c r="N634" s="15"/>
      <c r="O634" s="15"/>
      <c r="P634" s="15"/>
      <c r="Q634" s="15"/>
      <c r="R634" s="15"/>
      <c r="S634" s="15"/>
      <c r="T634" s="15"/>
      <c r="U634" s="15"/>
      <c r="V634" s="15"/>
      <c r="W634" s="15"/>
      <c r="X634" s="15"/>
      <c r="Y634" s="15"/>
      <c r="Z634" s="15"/>
      <c r="AA634" s="15"/>
      <c r="AB634" s="15"/>
      <c r="AC634" s="15"/>
      <c r="AE634" s="16" t="s">
        <v>201</v>
      </c>
    </row>
    <row r="635" spans="5:31" x14ac:dyDescent="0.25">
      <c r="E635" s="18" t="s">
        <v>223</v>
      </c>
      <c r="F635" s="15"/>
      <c r="G635" s="15"/>
      <c r="H635" s="15"/>
      <c r="I635" s="15"/>
      <c r="J635" s="15"/>
      <c r="K635" s="15"/>
      <c r="L635" s="15"/>
      <c r="M635" s="15"/>
      <c r="N635" s="15"/>
      <c r="O635" s="15"/>
      <c r="P635" s="15"/>
      <c r="Q635" s="15"/>
      <c r="R635" s="15"/>
      <c r="S635" s="15"/>
      <c r="T635" s="15"/>
      <c r="U635" s="15"/>
      <c r="V635" s="15"/>
      <c r="W635" s="15"/>
      <c r="X635" s="15"/>
      <c r="Y635" s="15"/>
      <c r="Z635" s="15"/>
      <c r="AA635" s="15"/>
      <c r="AB635" s="15"/>
      <c r="AC635" s="15"/>
      <c r="AE635" s="16" t="s">
        <v>582</v>
      </c>
    </row>
    <row r="636" spans="5:31" x14ac:dyDescent="0.25">
      <c r="E636" s="18" t="s">
        <v>224</v>
      </c>
      <c r="F636" s="15"/>
      <c r="G636" s="15"/>
      <c r="H636" s="15"/>
      <c r="I636" s="15"/>
      <c r="J636" s="15"/>
      <c r="K636" s="15"/>
      <c r="L636" s="15"/>
      <c r="M636" s="15"/>
      <c r="N636" s="15"/>
      <c r="O636" s="15"/>
      <c r="P636" s="15"/>
      <c r="Q636" s="15"/>
      <c r="R636" s="15"/>
      <c r="S636" s="15"/>
      <c r="T636" s="15"/>
      <c r="U636" s="15"/>
      <c r="V636" s="15"/>
      <c r="W636" s="15"/>
      <c r="X636" s="15"/>
      <c r="Y636" s="15"/>
      <c r="Z636" s="15"/>
      <c r="AA636" s="15"/>
      <c r="AB636" s="15"/>
      <c r="AC636" s="15"/>
      <c r="AE636" s="16" t="s">
        <v>583</v>
      </c>
    </row>
    <row r="637" spans="5:31" x14ac:dyDescent="0.25">
      <c r="E637" s="14"/>
      <c r="F637" s="15"/>
      <c r="G637" s="15"/>
      <c r="H637" s="15"/>
      <c r="I637" s="15"/>
      <c r="J637" s="15"/>
      <c r="K637" s="15"/>
      <c r="L637" s="15"/>
      <c r="M637" s="15"/>
      <c r="N637" s="15"/>
      <c r="O637" s="15"/>
      <c r="P637" s="15"/>
      <c r="Q637" s="15"/>
      <c r="R637" s="15"/>
      <c r="S637" s="15"/>
      <c r="T637" s="15"/>
      <c r="U637" s="15"/>
      <c r="V637" s="15"/>
      <c r="W637" s="15"/>
      <c r="X637" s="15"/>
      <c r="Y637" s="15"/>
      <c r="Z637" s="15"/>
      <c r="AA637" s="15"/>
      <c r="AB637" s="15"/>
      <c r="AC637" s="15"/>
      <c r="AE637" s="16" t="s">
        <v>20</v>
      </c>
    </row>
    <row r="638" spans="5:31" x14ac:dyDescent="0.25">
      <c r="E638" s="18" t="s">
        <v>309</v>
      </c>
      <c r="F638" s="15"/>
      <c r="G638" s="15"/>
      <c r="H638" s="15"/>
      <c r="I638" s="15"/>
      <c r="J638" s="15"/>
      <c r="K638" s="15"/>
      <c r="L638" s="15"/>
      <c r="M638" s="15"/>
      <c r="N638" s="15"/>
      <c r="O638" s="15"/>
      <c r="P638" s="15"/>
      <c r="Q638" s="15"/>
      <c r="R638" s="15"/>
      <c r="S638" s="15"/>
      <c r="T638" s="15"/>
      <c r="U638" s="15"/>
      <c r="V638" s="15"/>
      <c r="W638" s="15"/>
      <c r="X638" s="15"/>
      <c r="Y638" s="15"/>
      <c r="Z638" s="15"/>
      <c r="AA638" s="15"/>
      <c r="AB638" s="15"/>
      <c r="AC638" s="15"/>
      <c r="AE638" s="16"/>
    </row>
    <row r="639" spans="5:31" x14ac:dyDescent="0.25">
      <c r="E639" s="14" t="s">
        <v>310</v>
      </c>
      <c r="F639" s="15"/>
      <c r="G639" s="15"/>
      <c r="H639" s="15"/>
      <c r="I639" s="15"/>
      <c r="J639" s="15"/>
      <c r="K639" s="15"/>
      <c r="L639" s="15"/>
      <c r="M639" s="15"/>
      <c r="N639" s="15"/>
      <c r="O639" s="15"/>
      <c r="P639" s="15"/>
      <c r="Q639" s="15"/>
      <c r="R639" s="15"/>
      <c r="S639" s="15"/>
      <c r="T639" s="15"/>
      <c r="U639" s="15"/>
      <c r="V639" s="15"/>
      <c r="W639" s="15"/>
      <c r="X639" s="15"/>
      <c r="Y639" s="15"/>
      <c r="Z639" s="15"/>
      <c r="AA639" s="15"/>
      <c r="AB639" s="15"/>
      <c r="AC639" s="15"/>
      <c r="AE639" s="16" t="s">
        <v>27</v>
      </c>
    </row>
    <row r="640" spans="5:31" x14ac:dyDescent="0.25">
      <c r="E640" s="18" t="s">
        <v>164</v>
      </c>
      <c r="F640" s="15"/>
      <c r="G640" s="15"/>
      <c r="H640" s="15"/>
      <c r="I640" s="15"/>
      <c r="J640" s="15"/>
      <c r="K640" s="15"/>
      <c r="L640" s="15"/>
      <c r="M640" s="15"/>
      <c r="N640" s="15"/>
      <c r="O640" s="15"/>
      <c r="P640" s="15"/>
      <c r="Q640" s="15"/>
      <c r="R640" s="15"/>
      <c r="S640" s="15"/>
      <c r="T640" s="15"/>
      <c r="U640" s="15"/>
      <c r="V640" s="15"/>
      <c r="W640" s="15"/>
      <c r="X640" s="15"/>
      <c r="Y640" s="15"/>
      <c r="Z640" s="15"/>
      <c r="AA640" s="15"/>
      <c r="AB640" s="15"/>
      <c r="AC640" s="15"/>
      <c r="AE640" s="16" t="s">
        <v>23</v>
      </c>
    </row>
    <row r="642" spans="5:5" x14ac:dyDescent="0.25">
      <c r="E642" s="14" t="s">
        <v>34</v>
      </c>
    </row>
    <row r="643" spans="5:5" x14ac:dyDescent="0.25">
      <c r="E643" s="14"/>
    </row>
    <row r="644" spans="5:5" x14ac:dyDescent="0.25">
      <c r="E644" s="14" t="s">
        <v>125</v>
      </c>
    </row>
    <row r="645" spans="5:5" x14ac:dyDescent="0.25">
      <c r="E645" s="14" t="s">
        <v>226</v>
      </c>
    </row>
    <row r="646" spans="5:5" x14ac:dyDescent="0.25">
      <c r="E646" s="14" t="s">
        <v>227</v>
      </c>
    </row>
    <row r="647" spans="5:5" x14ac:dyDescent="0.25">
      <c r="E647" s="14" t="s">
        <v>92</v>
      </c>
    </row>
    <row r="648" spans="5:5" x14ac:dyDescent="0.25">
      <c r="E648" s="14" t="s">
        <v>228</v>
      </c>
    </row>
    <row r="649" spans="5:5" x14ac:dyDescent="0.25">
      <c r="E649" s="14" t="s">
        <v>93</v>
      </c>
    </row>
    <row r="650" spans="5:5" x14ac:dyDescent="0.25">
      <c r="E650" s="14" t="s">
        <v>130</v>
      </c>
    </row>
    <row r="651" spans="5:5" x14ac:dyDescent="0.25">
      <c r="E651" s="14"/>
    </row>
    <row r="652" spans="5:5" x14ac:dyDescent="0.25">
      <c r="E652" s="14" t="s">
        <v>579</v>
      </c>
    </row>
    <row r="654" spans="5:5" customFormat="1" x14ac:dyDescent="0.25">
      <c r="E654" s="1" t="s">
        <v>531</v>
      </c>
    </row>
    <row r="655" spans="5:5" customFormat="1" x14ac:dyDescent="0.25"/>
    <row r="656" spans="5:5" customFormat="1" x14ac:dyDescent="0.25">
      <c r="E656" s="2" t="s">
        <v>4</v>
      </c>
    </row>
    <row r="967" spans="5:5" customFormat="1" x14ac:dyDescent="0.25">
      <c r="E967" s="2" t="s">
        <v>5</v>
      </c>
    </row>
    <row r="1167" spans="5:5" customFormat="1" x14ac:dyDescent="0.25">
      <c r="E1167" s="21" t="s">
        <v>584</v>
      </c>
    </row>
    <row r="1168" spans="5:5" customFormat="1" x14ac:dyDescent="0.25">
      <c r="E1168" t="s">
        <v>585</v>
      </c>
    </row>
    <row r="1184" spans="3:5" x14ac:dyDescent="0.25">
      <c r="C1184" s="20">
        <v>0</v>
      </c>
      <c r="E1184" s="1" t="s">
        <v>561</v>
      </c>
    </row>
    <row r="1185" spans="5:5" x14ac:dyDescent="0.25">
      <c r="E1185" s="3" t="s">
        <v>586</v>
      </c>
    </row>
    <row r="1186" spans="5:5" x14ac:dyDescent="0.25">
      <c r="E1186" s="1" t="s">
        <v>587</v>
      </c>
    </row>
    <row r="1187" spans="5:5" x14ac:dyDescent="0.25">
      <c r="E1187" s="3" t="s">
        <v>91</v>
      </c>
    </row>
    <row r="1190" spans="5:5" x14ac:dyDescent="0.25">
      <c r="E1190" s="41" t="s">
        <v>84</v>
      </c>
    </row>
    <row r="1191" spans="5:5" x14ac:dyDescent="0.25">
      <c r="E1191" s="3" t="s">
        <v>105</v>
      </c>
    </row>
    <row r="1193" spans="5:5" x14ac:dyDescent="0.25">
      <c r="E1193" s="41" t="s">
        <v>107</v>
      </c>
    </row>
    <row r="1194" spans="5:5" x14ac:dyDescent="0.25">
      <c r="E1194" s="3" t="s">
        <v>120</v>
      </c>
    </row>
    <row r="1196" spans="5:5" x14ac:dyDescent="0.25">
      <c r="E1196" s="41" t="s">
        <v>108</v>
      </c>
    </row>
    <row r="1197" spans="5:5" x14ac:dyDescent="0.25">
      <c r="E1197" s="3" t="s">
        <v>588</v>
      </c>
    </row>
    <row r="1199" spans="5:5" x14ac:dyDescent="0.25">
      <c r="E1199" s="41" t="s">
        <v>71</v>
      </c>
    </row>
    <row r="1200" spans="5:5" x14ac:dyDescent="0.25">
      <c r="E1200" s="3" t="s">
        <v>589</v>
      </c>
    </row>
    <row r="1201" spans="5:17" x14ac:dyDescent="0.25">
      <c r="E1201" s="3" t="s">
        <v>592</v>
      </c>
      <c r="Q1201" s="1" t="s">
        <v>593</v>
      </c>
    </row>
    <row r="1202" spans="5:17" x14ac:dyDescent="0.25">
      <c r="E1202" s="3" t="s">
        <v>594</v>
      </c>
      <c r="Q1202" s="40" t="s">
        <v>595</v>
      </c>
    </row>
    <row r="1203" spans="5:17" x14ac:dyDescent="0.25">
      <c r="E1203" s="3" t="s">
        <v>596</v>
      </c>
      <c r="Q1203" s="1" t="s">
        <v>597</v>
      </c>
    </row>
    <row r="1205" spans="5:17" x14ac:dyDescent="0.25">
      <c r="E1205" s="41" t="s">
        <v>72</v>
      </c>
    </row>
    <row r="1206" spans="5:17" x14ac:dyDescent="0.25">
      <c r="E1206" s="3" t="s">
        <v>598</v>
      </c>
      <c r="Q1206" s="1" t="s">
        <v>599</v>
      </c>
    </row>
    <row r="1208" spans="5:17" x14ac:dyDescent="0.25">
      <c r="E1208" s="41" t="s">
        <v>74</v>
      </c>
    </row>
    <row r="1209" spans="5:17" x14ac:dyDescent="0.25">
      <c r="E1209" s="3" t="s">
        <v>590</v>
      </c>
    </row>
    <row r="1211" spans="5:17" x14ac:dyDescent="0.25">
      <c r="E1211" s="41" t="s">
        <v>73</v>
      </c>
    </row>
    <row r="1212" spans="5:17" x14ac:dyDescent="0.25">
      <c r="E1212" s="3" t="s">
        <v>591</v>
      </c>
    </row>
    <row r="1214" spans="5:17" customFormat="1" x14ac:dyDescent="0.25">
      <c r="E1214" s="24" t="s">
        <v>2</v>
      </c>
      <c r="F1214" s="25"/>
      <c r="G1214" s="25"/>
      <c r="H1214" s="25"/>
      <c r="I1214" s="25"/>
      <c r="J1214" s="25"/>
      <c r="K1214" s="25"/>
      <c r="L1214" s="25"/>
      <c r="M1214" s="25"/>
      <c r="N1214" s="25"/>
      <c r="O1214" s="25"/>
      <c r="P1214" s="25"/>
      <c r="Q1214" s="25"/>
    </row>
    <row r="1215" spans="5:17" customFormat="1" x14ac:dyDescent="0.25">
      <c r="E1215" s="24" t="s">
        <v>86</v>
      </c>
      <c r="F1215" s="25"/>
      <c r="G1215" s="25"/>
      <c r="H1215" s="25"/>
      <c r="I1215" s="25"/>
      <c r="J1215" s="25"/>
      <c r="K1215" s="25"/>
      <c r="L1215" s="25"/>
      <c r="M1215" s="25"/>
      <c r="N1215" s="25"/>
      <c r="O1215" s="25"/>
      <c r="P1215" s="25"/>
      <c r="Q1215" s="25"/>
    </row>
    <row r="1216" spans="5:17" customFormat="1" x14ac:dyDescent="0.25">
      <c r="E1216" s="24" t="s">
        <v>600</v>
      </c>
      <c r="F1216" s="25"/>
      <c r="G1216" s="25"/>
      <c r="H1216" s="25"/>
      <c r="I1216" s="25"/>
      <c r="J1216" s="25"/>
      <c r="K1216" s="25"/>
      <c r="L1216" s="25"/>
      <c r="M1216" s="25"/>
      <c r="N1216" s="25"/>
      <c r="O1216" s="25"/>
      <c r="P1216" s="25"/>
      <c r="Q1216" s="25"/>
    </row>
    <row r="1217" spans="5:5" customFormat="1" x14ac:dyDescent="0.25">
      <c r="E1217" s="24" t="s">
        <v>83</v>
      </c>
    </row>
    <row r="1218" spans="5:5" customFormat="1" x14ac:dyDescent="0.25">
      <c r="E1218" s="24" t="s">
        <v>147</v>
      </c>
    </row>
    <row r="1219" spans="5:5" customFormat="1" x14ac:dyDescent="0.25">
      <c r="E1219" s="24" t="s">
        <v>601</v>
      </c>
    </row>
    <row r="1220" spans="5:5" customFormat="1" x14ac:dyDescent="0.25">
      <c r="E1220" s="24" t="s">
        <v>602</v>
      </c>
    </row>
    <row r="1221" spans="5:5" customFormat="1" x14ac:dyDescent="0.25">
      <c r="E1221" s="24" t="s">
        <v>603</v>
      </c>
    </row>
    <row r="1222" spans="5:5" customFormat="1" x14ac:dyDescent="0.25"/>
    <row r="1223" spans="5:5" customFormat="1" x14ac:dyDescent="0.25">
      <c r="E1223" s="26" t="s">
        <v>21</v>
      </c>
    </row>
    <row r="1224" spans="5:5" customFormat="1" x14ac:dyDescent="0.25">
      <c r="E1224" s="26"/>
    </row>
    <row r="1225" spans="5:5" customFormat="1" x14ac:dyDescent="0.25">
      <c r="E1225" s="26" t="s">
        <v>604</v>
      </c>
    </row>
    <row r="1226" spans="5:5" customFormat="1" x14ac:dyDescent="0.25">
      <c r="E1226" s="26" t="s">
        <v>22</v>
      </c>
    </row>
    <row r="1227" spans="5:5" customFormat="1" x14ac:dyDescent="0.25">
      <c r="E1227" s="26" t="s">
        <v>605</v>
      </c>
    </row>
    <row r="1228" spans="5:5" customFormat="1" x14ac:dyDescent="0.25">
      <c r="E1228" s="26" t="s">
        <v>97</v>
      </c>
    </row>
    <row r="1229" spans="5:5" customFormat="1" x14ac:dyDescent="0.25">
      <c r="E1229" s="26" t="s">
        <v>606</v>
      </c>
    </row>
    <row r="1230" spans="5:5" customFormat="1" x14ac:dyDescent="0.25">
      <c r="E1230" s="26" t="s">
        <v>607</v>
      </c>
    </row>
    <row r="1231" spans="5:5" customFormat="1" x14ac:dyDescent="0.25">
      <c r="E1231" s="26" t="s">
        <v>608</v>
      </c>
    </row>
    <row r="1233" spans="5:5" customFormat="1" x14ac:dyDescent="0.25">
      <c r="E1233" s="26" t="s">
        <v>27</v>
      </c>
    </row>
    <row r="1234" spans="5:5" customFormat="1" x14ac:dyDescent="0.25">
      <c r="E1234" s="26" t="s">
        <v>23</v>
      </c>
    </row>
    <row r="1235" spans="5:5" customFormat="1" x14ac:dyDescent="0.25"/>
    <row r="1236" spans="5:5" customFormat="1" x14ac:dyDescent="0.25">
      <c r="E1236" s="2" t="s">
        <v>4</v>
      </c>
    </row>
    <row r="1368" spans="5:5" customFormat="1" x14ac:dyDescent="0.25">
      <c r="E1368" s="2" t="s">
        <v>5</v>
      </c>
    </row>
    <row r="1500" spans="5:5" customFormat="1" x14ac:dyDescent="0.25">
      <c r="E1500" s="21" t="s">
        <v>609</v>
      </c>
    </row>
    <row r="1501" spans="5:5" customFormat="1" x14ac:dyDescent="0.25">
      <c r="E1501" t="s">
        <v>610</v>
      </c>
    </row>
    <row r="1533" spans="3:3" x14ac:dyDescent="0.25">
      <c r="C1533" s="4">
        <v>0</v>
      </c>
    </row>
  </sheetData>
  <hyperlinks>
    <hyperlink ref="E210" r:id="rId1" display="https://teams.microsoft.com/l/message/19:11b3f41f-764b-4fe4-9587-e79a25a0f9bb_c869a345-f176-4ecc-a5d1-ed669c946231@unq.gbl.spaces/1728275035410?context=%7B%22contextType%22%3A%22chat%22%7D" xr:uid="{8F74B384-18B4-431C-8611-41AF358C8BA7}"/>
    <hyperlink ref="E567" r:id="rId2" display="https://teams.microsoft.com/l/message/19:11b3f41f-764b-4fe4-9587-e79a25a0f9bb_c869a345-f176-4ecc-a5d1-ed669c946231@unq.gbl.spaces/1728448746047?context=%7B%22contextType%22%3A%22chat%22%7D" xr:uid="{D7E84A69-933C-4A78-B6A9-E85B7A1ECD4B}"/>
    <hyperlink ref="E1167" r:id="rId3" display="https://teams.microsoft.com/l/message/19:14ca7fc4-e9b6-4fce-8af4-6f8123b26a54_c869a345-f176-4ecc-a5d1-ed669c946231@unq.gbl.spaces/1728457631740?context=%7B%22contextType%22%3A%22chat%22%7D" xr:uid="{A134BADB-6198-486B-AA7A-8A1D1A8FFB64}"/>
    <hyperlink ref="E1500" r:id="rId4" display="https://teams.microsoft.com/l/message/19:6591ef35-3cc7-49cb-8f66-b0a6ffed7230_c869a345-f176-4ecc-a5d1-ed669c946231@unq.gbl.spaces/1728465806037?context=%7B%22contextType%22%3A%22chat%22%7D" xr:uid="{DE46382C-BAB2-4B28-8E86-46E52E80D43E}"/>
  </hyperlinks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C31B1-D59D-4F23-BF56-A8F9D9668429}">
  <dimension ref="B2:C4"/>
  <sheetViews>
    <sheetView zoomScale="85" zoomScaleNormal="85" workbookViewId="0">
      <selection activeCell="B2" sqref="B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611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1008A-F9F2-4C80-B671-8C8B571EB9F4}">
  <dimension ref="B2:E47"/>
  <sheetViews>
    <sheetView topLeftCell="A4" zoomScale="85" zoomScaleNormal="85" workbookViewId="0">
      <selection activeCell="C47" sqref="C47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618</v>
      </c>
    </row>
    <row r="4" spans="2:5" x14ac:dyDescent="0.25">
      <c r="C4" s="20">
        <v>0</v>
      </c>
      <c r="E4" s="1" t="s">
        <v>619</v>
      </c>
    </row>
    <row r="5" spans="2:5" x14ac:dyDescent="0.25">
      <c r="E5" s="3" t="s">
        <v>624</v>
      </c>
    </row>
    <row r="6" spans="2:5" x14ac:dyDescent="0.25">
      <c r="E6" s="1" t="s">
        <v>625</v>
      </c>
    </row>
    <row r="7" spans="2:5" x14ac:dyDescent="0.25">
      <c r="E7" s="3" t="s">
        <v>1</v>
      </c>
    </row>
    <row r="8" spans="2:5" x14ac:dyDescent="0.25">
      <c r="E8" s="3" t="s">
        <v>75</v>
      </c>
    </row>
    <row r="47" spans="3:3" x14ac:dyDescent="0.25">
      <c r="C47" s="4">
        <v>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C50F7-7625-465B-8022-990B5FE2FFC1}">
  <dimension ref="B2:AW1964"/>
  <sheetViews>
    <sheetView topLeftCell="A988" zoomScale="85" zoomScaleNormal="85" workbookViewId="0">
      <selection activeCell="E988" sqref="E988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626</v>
      </c>
    </row>
    <row r="4" spans="2:5" x14ac:dyDescent="0.25">
      <c r="C4" s="20">
        <v>0</v>
      </c>
      <c r="E4" s="1" t="s">
        <v>202</v>
      </c>
    </row>
    <row r="5" spans="2:5" x14ac:dyDescent="0.25">
      <c r="E5" s="3" t="s">
        <v>203</v>
      </c>
    </row>
    <row r="6" spans="2:5" x14ac:dyDescent="0.25">
      <c r="E6" s="1" t="s">
        <v>204</v>
      </c>
    </row>
    <row r="7" spans="2:5" x14ac:dyDescent="0.25">
      <c r="E7" s="3" t="s">
        <v>205</v>
      </c>
    </row>
    <row r="10" spans="2:5" x14ac:dyDescent="0.25">
      <c r="E10" s="41" t="s">
        <v>84</v>
      </c>
    </row>
    <row r="11" spans="2:5" x14ac:dyDescent="0.25">
      <c r="E11" s="3" t="s">
        <v>105</v>
      </c>
    </row>
    <row r="13" spans="2:5" x14ac:dyDescent="0.25">
      <c r="E13" s="41" t="s">
        <v>107</v>
      </c>
    </row>
    <row r="14" spans="2:5" x14ac:dyDescent="0.25">
      <c r="E14" s="3" t="s">
        <v>106</v>
      </c>
    </row>
    <row r="16" spans="2:5" x14ac:dyDescent="0.25">
      <c r="E16" s="41" t="s">
        <v>108</v>
      </c>
    </row>
    <row r="17" spans="5:5" x14ac:dyDescent="0.25">
      <c r="E17" s="3" t="s">
        <v>206</v>
      </c>
    </row>
    <row r="19" spans="5:5" x14ac:dyDescent="0.25">
      <c r="E19" s="41" t="s">
        <v>71</v>
      </c>
    </row>
    <row r="20" spans="5:5" x14ac:dyDescent="0.25">
      <c r="E20" s="3" t="s">
        <v>207</v>
      </c>
    </row>
    <row r="22" spans="5:5" x14ac:dyDescent="0.25">
      <c r="E22" s="41" t="s">
        <v>72</v>
      </c>
    </row>
    <row r="23" spans="5:5" x14ac:dyDescent="0.25">
      <c r="E23" s="3" t="s">
        <v>207</v>
      </c>
    </row>
    <row r="25" spans="5:5" x14ac:dyDescent="0.25">
      <c r="E25" s="41" t="s">
        <v>74</v>
      </c>
    </row>
    <row r="26" spans="5:5" x14ac:dyDescent="0.25">
      <c r="E26" s="36" t="s">
        <v>208</v>
      </c>
    </row>
    <row r="28" spans="5:5" x14ac:dyDescent="0.25">
      <c r="E28" s="41" t="s">
        <v>73</v>
      </c>
    </row>
    <row r="29" spans="5:5" x14ac:dyDescent="0.25">
      <c r="E29" s="42" t="s">
        <v>209</v>
      </c>
    </row>
    <row r="31" spans="5:5" x14ac:dyDescent="0.25">
      <c r="E31" s="21" t="s">
        <v>210</v>
      </c>
    </row>
    <row r="32" spans="5:5" x14ac:dyDescent="0.25">
      <c r="E32" t="s">
        <v>211</v>
      </c>
    </row>
    <row r="43" spans="5:5" x14ac:dyDescent="0.25">
      <c r="E43" s="1" t="s">
        <v>212</v>
      </c>
    </row>
    <row r="45" spans="5:5" x14ac:dyDescent="0.25">
      <c r="E45" s="21" t="s">
        <v>216</v>
      </c>
    </row>
    <row r="46" spans="5:5" x14ac:dyDescent="0.25">
      <c r="E46" t="s">
        <v>217</v>
      </c>
    </row>
    <row r="81" spans="5:5" x14ac:dyDescent="0.25">
      <c r="E81" s="21" t="s">
        <v>218</v>
      </c>
    </row>
    <row r="82" spans="5:5" x14ac:dyDescent="0.25">
      <c r="E82" t="s">
        <v>219</v>
      </c>
    </row>
    <row r="83" spans="5:5" x14ac:dyDescent="0.25">
      <c r="E83"/>
    </row>
    <row r="94" spans="5:5" x14ac:dyDescent="0.25">
      <c r="E94" s="21" t="s">
        <v>220</v>
      </c>
    </row>
    <row r="95" spans="5:5" x14ac:dyDescent="0.25">
      <c r="E95" t="s">
        <v>221</v>
      </c>
    </row>
    <row r="107" spans="5:5" x14ac:dyDescent="0.25">
      <c r="E107" s="21" t="s">
        <v>234</v>
      </c>
    </row>
    <row r="108" spans="5:5" x14ac:dyDescent="0.25">
      <c r="E108" t="s">
        <v>235</v>
      </c>
    </row>
    <row r="122" spans="5:5" x14ac:dyDescent="0.25">
      <c r="E122" s="21" t="s">
        <v>236</v>
      </c>
    </row>
    <row r="123" spans="5:5" x14ac:dyDescent="0.25">
      <c r="E123" t="s">
        <v>237</v>
      </c>
    </row>
    <row r="158" spans="5:5" x14ac:dyDescent="0.25">
      <c r="E158" s="1" t="s">
        <v>238</v>
      </c>
    </row>
    <row r="160" spans="5:5" x14ac:dyDescent="0.25">
      <c r="E160" s="21" t="s">
        <v>239</v>
      </c>
    </row>
    <row r="161" spans="5:5" x14ac:dyDescent="0.25">
      <c r="E161" t="s">
        <v>240</v>
      </c>
    </row>
    <row r="179" spans="5:5" x14ac:dyDescent="0.25">
      <c r="E179" s="21" t="s">
        <v>241</v>
      </c>
    </row>
    <row r="180" spans="5:5" x14ac:dyDescent="0.25">
      <c r="E180" t="s">
        <v>242</v>
      </c>
    </row>
    <row r="202" spans="5:5" x14ac:dyDescent="0.25">
      <c r="E202" s="1" t="s">
        <v>244</v>
      </c>
    </row>
    <row r="204" spans="5:5" x14ac:dyDescent="0.25">
      <c r="E204" s="21" t="s">
        <v>245</v>
      </c>
    </row>
    <row r="205" spans="5:5" x14ac:dyDescent="0.25">
      <c r="E205" t="s">
        <v>246</v>
      </c>
    </row>
    <row r="258" spans="5:5" x14ac:dyDescent="0.25">
      <c r="E258" s="21" t="s">
        <v>247</v>
      </c>
    </row>
    <row r="259" spans="5:5" x14ac:dyDescent="0.25">
      <c r="E259" t="s">
        <v>248</v>
      </c>
    </row>
    <row r="271" spans="5:5" customFormat="1" x14ac:dyDescent="0.25">
      <c r="E271" s="21" t="s">
        <v>249</v>
      </c>
    </row>
    <row r="272" spans="5:5" customFormat="1" x14ac:dyDescent="0.25">
      <c r="E272" t="s">
        <v>250</v>
      </c>
    </row>
    <row r="358" spans="5:5" customFormat="1" x14ac:dyDescent="0.25">
      <c r="E358" s="2" t="s">
        <v>4</v>
      </c>
    </row>
    <row r="432" spans="5:5" customFormat="1" x14ac:dyDescent="0.25">
      <c r="E432" s="2" t="s">
        <v>5</v>
      </c>
    </row>
    <row r="504" spans="5:5" customFormat="1" x14ac:dyDescent="0.25">
      <c r="E504" s="2" t="s">
        <v>100</v>
      </c>
    </row>
    <row r="538" spans="5:5" x14ac:dyDescent="0.25">
      <c r="E538" s="21" t="s">
        <v>251</v>
      </c>
    </row>
    <row r="539" spans="5:5" x14ac:dyDescent="0.25">
      <c r="E539" t="s">
        <v>252</v>
      </c>
    </row>
    <row r="548" spans="5:5" customFormat="1" x14ac:dyDescent="0.25">
      <c r="E548" s="21" t="s">
        <v>257</v>
      </c>
    </row>
    <row r="549" spans="5:5" customFormat="1" x14ac:dyDescent="0.25">
      <c r="E549" t="s">
        <v>258</v>
      </c>
    </row>
    <row r="620" spans="5:5" customFormat="1" x14ac:dyDescent="0.25">
      <c r="E620" s="21" t="s">
        <v>259</v>
      </c>
    </row>
    <row r="621" spans="5:5" customFormat="1" x14ac:dyDescent="0.25">
      <c r="E621" t="s">
        <v>260</v>
      </c>
    </row>
    <row r="650" spans="5:5" customFormat="1" x14ac:dyDescent="0.25">
      <c r="E650" s="21" t="s">
        <v>158</v>
      </c>
    </row>
    <row r="651" spans="5:5" customFormat="1" x14ac:dyDescent="0.25">
      <c r="E651" t="s">
        <v>261</v>
      </c>
    </row>
    <row r="719" spans="5:5" customFormat="1" x14ac:dyDescent="0.25">
      <c r="E719" s="21" t="s">
        <v>259</v>
      </c>
    </row>
    <row r="720" spans="5:5" customFormat="1" x14ac:dyDescent="0.25">
      <c r="E720" t="s">
        <v>260</v>
      </c>
    </row>
    <row r="780" spans="5:5" customFormat="1" x14ac:dyDescent="0.25">
      <c r="E780" s="21" t="s">
        <v>264</v>
      </c>
    </row>
    <row r="781" spans="5:5" customFormat="1" x14ac:dyDescent="0.25">
      <c r="E781" t="s">
        <v>265</v>
      </c>
    </row>
    <row r="855" spans="5:5" customFormat="1" x14ac:dyDescent="0.25">
      <c r="E855" s="21" t="s">
        <v>262</v>
      </c>
    </row>
    <row r="856" spans="5:5" customFormat="1" x14ac:dyDescent="0.25">
      <c r="E856" t="s">
        <v>263</v>
      </c>
    </row>
    <row r="879" spans="5:5" x14ac:dyDescent="0.25">
      <c r="E879" s="21" t="s">
        <v>266</v>
      </c>
    </row>
    <row r="880" spans="5:5" x14ac:dyDescent="0.25">
      <c r="E880" t="s">
        <v>267</v>
      </c>
    </row>
    <row r="895" spans="5:5" customFormat="1" x14ac:dyDescent="0.25">
      <c r="E895" s="21" t="s">
        <v>133</v>
      </c>
    </row>
    <row r="896" spans="5:5" customFormat="1" x14ac:dyDescent="0.25">
      <c r="E896" t="s">
        <v>278</v>
      </c>
    </row>
    <row r="957" spans="5:5" customFormat="1" x14ac:dyDescent="0.25">
      <c r="E957" s="1" t="s">
        <v>268</v>
      </c>
    </row>
    <row r="958" spans="5:5" customFormat="1" x14ac:dyDescent="0.25"/>
    <row r="959" spans="5:5" customFormat="1" x14ac:dyDescent="0.25">
      <c r="E959" s="21" t="s">
        <v>279</v>
      </c>
    </row>
    <row r="960" spans="5:5" customFormat="1" x14ac:dyDescent="0.25">
      <c r="E960" t="s">
        <v>280</v>
      </c>
    </row>
    <row r="988" spans="5:5" customFormat="1" x14ac:dyDescent="0.25">
      <c r="E988" s="21" t="s">
        <v>281</v>
      </c>
    </row>
    <row r="989" spans="5:5" customFormat="1" x14ac:dyDescent="0.25">
      <c r="E989" t="s">
        <v>282</v>
      </c>
    </row>
    <row r="1001" spans="5:5" customFormat="1" x14ac:dyDescent="0.25">
      <c r="E1001" s="21" t="s">
        <v>283</v>
      </c>
    </row>
    <row r="1002" spans="5:5" customFormat="1" x14ac:dyDescent="0.25">
      <c r="E1002" t="s">
        <v>284</v>
      </c>
    </row>
    <row r="1015" spans="5:5" customFormat="1" x14ac:dyDescent="0.25">
      <c r="E1015" s="21" t="s">
        <v>285</v>
      </c>
    </row>
    <row r="1016" spans="5:5" customFormat="1" x14ac:dyDescent="0.25">
      <c r="E1016" t="s">
        <v>286</v>
      </c>
    </row>
    <row r="1081" spans="5:5" customFormat="1" x14ac:dyDescent="0.25">
      <c r="E1081" s="21" t="s">
        <v>287</v>
      </c>
    </row>
    <row r="1082" spans="5:5" customFormat="1" x14ac:dyDescent="0.25">
      <c r="E1082" t="s">
        <v>288</v>
      </c>
    </row>
    <row r="1129" spans="3:5" x14ac:dyDescent="0.25">
      <c r="C1129" s="20">
        <v>0</v>
      </c>
      <c r="E1129" s="1" t="s">
        <v>253</v>
      </c>
    </row>
    <row r="1130" spans="3:5" x14ac:dyDescent="0.25">
      <c r="E1130" s="3" t="s">
        <v>254</v>
      </c>
    </row>
    <row r="1131" spans="3:5" x14ac:dyDescent="0.25">
      <c r="E1131" s="1" t="s">
        <v>255</v>
      </c>
    </row>
    <row r="1132" spans="3:5" x14ac:dyDescent="0.25">
      <c r="C1132" s="1"/>
      <c r="E1132" s="3" t="s">
        <v>1</v>
      </c>
    </row>
    <row r="1135" spans="3:5" x14ac:dyDescent="0.25">
      <c r="E1135" s="41" t="s">
        <v>84</v>
      </c>
    </row>
    <row r="1136" spans="3:5" x14ac:dyDescent="0.25">
      <c r="E1136" s="3" t="s">
        <v>105</v>
      </c>
    </row>
    <row r="1138" spans="5:5" x14ac:dyDescent="0.25">
      <c r="E1138" s="41" t="s">
        <v>107</v>
      </c>
    </row>
    <row r="1139" spans="5:5" x14ac:dyDescent="0.25">
      <c r="E1139" s="3" t="s">
        <v>106</v>
      </c>
    </row>
    <row r="1141" spans="5:5" x14ac:dyDescent="0.25">
      <c r="E1141" s="41" t="s">
        <v>108</v>
      </c>
    </row>
    <row r="1142" spans="5:5" x14ac:dyDescent="0.25">
      <c r="E1142" s="3" t="s">
        <v>149</v>
      </c>
    </row>
    <row r="1144" spans="5:5" x14ac:dyDescent="0.25">
      <c r="E1144" s="41" t="s">
        <v>71</v>
      </c>
    </row>
    <row r="1145" spans="5:5" x14ac:dyDescent="0.25">
      <c r="E1145" s="3" t="s">
        <v>148</v>
      </c>
    </row>
    <row r="1146" spans="5:5" x14ac:dyDescent="0.25">
      <c r="E1146" s="3" t="s">
        <v>162</v>
      </c>
    </row>
    <row r="1147" spans="5:5" x14ac:dyDescent="0.25">
      <c r="E1147" s="3" t="s">
        <v>256</v>
      </c>
    </row>
    <row r="1149" spans="5:5" x14ac:dyDescent="0.25">
      <c r="E1149" s="41" t="s">
        <v>72</v>
      </c>
    </row>
    <row r="1150" spans="5:5" x14ac:dyDescent="0.25">
      <c r="E1150" s="3" t="s">
        <v>148</v>
      </c>
    </row>
    <row r="1151" spans="5:5" x14ac:dyDescent="0.25">
      <c r="E1151" s="3" t="s">
        <v>162</v>
      </c>
    </row>
    <row r="1152" spans="5:5" x14ac:dyDescent="0.25">
      <c r="E1152" s="3" t="s">
        <v>256</v>
      </c>
    </row>
    <row r="1154" spans="5:5" x14ac:dyDescent="0.25">
      <c r="E1154" s="41" t="s">
        <v>74</v>
      </c>
    </row>
    <row r="1155" spans="5:5" x14ac:dyDescent="0.25">
      <c r="E1155" s="3" t="s">
        <v>80</v>
      </c>
    </row>
    <row r="1157" spans="5:5" x14ac:dyDescent="0.25">
      <c r="E1157" s="41" t="s">
        <v>73</v>
      </c>
    </row>
    <row r="1158" spans="5:5" x14ac:dyDescent="0.25">
      <c r="E1158" s="3" t="s">
        <v>81</v>
      </c>
    </row>
    <row r="1160" spans="5:5" customFormat="1" x14ac:dyDescent="0.25">
      <c r="E1160" s="21" t="s">
        <v>290</v>
      </c>
    </row>
    <row r="1161" spans="5:5" customFormat="1" x14ac:dyDescent="0.25">
      <c r="E1161" t="s">
        <v>291</v>
      </c>
    </row>
    <row r="1180" spans="5:5" customFormat="1" x14ac:dyDescent="0.25">
      <c r="E1180" s="1" t="s">
        <v>268</v>
      </c>
    </row>
    <row r="1181" spans="5:5" customFormat="1" x14ac:dyDescent="0.25"/>
    <row r="1182" spans="5:5" customFormat="1" x14ac:dyDescent="0.25">
      <c r="E1182" s="21" t="s">
        <v>292</v>
      </c>
    </row>
    <row r="1183" spans="5:5" customFormat="1" x14ac:dyDescent="0.25">
      <c r="E1183" t="s">
        <v>293</v>
      </c>
    </row>
    <row r="1205" spans="5:5" customFormat="1" x14ac:dyDescent="0.25">
      <c r="E1205" s="1" t="s">
        <v>321</v>
      </c>
    </row>
    <row r="1206" spans="5:5" customFormat="1" x14ac:dyDescent="0.25"/>
    <row r="1207" spans="5:5" customFormat="1" x14ac:dyDescent="0.25">
      <c r="E1207" s="21" t="s">
        <v>322</v>
      </c>
    </row>
    <row r="1208" spans="5:5" customFormat="1" x14ac:dyDescent="0.25">
      <c r="E1208" t="s">
        <v>323</v>
      </c>
    </row>
    <row r="1227" spans="5:5" customFormat="1" x14ac:dyDescent="0.25">
      <c r="E1227" s="21" t="s">
        <v>324</v>
      </c>
    </row>
    <row r="1228" spans="5:5" customFormat="1" x14ac:dyDescent="0.25">
      <c r="E1228" t="s">
        <v>325</v>
      </c>
    </row>
    <row r="1239" spans="5:5" customFormat="1" x14ac:dyDescent="0.25">
      <c r="E1239" s="1" t="s">
        <v>338</v>
      </c>
    </row>
    <row r="1240" spans="5:5" customFormat="1" x14ac:dyDescent="0.25"/>
    <row r="1241" spans="5:5" customFormat="1" x14ac:dyDescent="0.25">
      <c r="E1241" s="21" t="s">
        <v>341</v>
      </c>
    </row>
    <row r="1242" spans="5:5" customFormat="1" x14ac:dyDescent="0.25">
      <c r="E1242" t="s">
        <v>342</v>
      </c>
    </row>
    <row r="1261" spans="5:5" customFormat="1" x14ac:dyDescent="0.25">
      <c r="E1261" s="21" t="s">
        <v>343</v>
      </c>
    </row>
    <row r="1262" spans="5:5" customFormat="1" x14ac:dyDescent="0.25">
      <c r="E1262" t="s">
        <v>344</v>
      </c>
    </row>
    <row r="1275" spans="5:5" customFormat="1" x14ac:dyDescent="0.25">
      <c r="E1275" s="21" t="s">
        <v>345</v>
      </c>
    </row>
    <row r="1276" spans="5:5" customFormat="1" x14ac:dyDescent="0.25">
      <c r="E1276" t="s">
        <v>346</v>
      </c>
    </row>
    <row r="1298" spans="5:5" customFormat="1" x14ac:dyDescent="0.25">
      <c r="E1298" s="21" t="s">
        <v>347</v>
      </c>
    </row>
    <row r="1299" spans="5:5" x14ac:dyDescent="0.25">
      <c r="E1299" t="s">
        <v>348</v>
      </c>
    </row>
    <row r="1300" spans="5:5" x14ac:dyDescent="0.25">
      <c r="E1300"/>
    </row>
    <row r="1301" spans="5:5" customFormat="1" x14ac:dyDescent="0.25"/>
    <row r="1302" spans="5:5" customFormat="1" x14ac:dyDescent="0.25"/>
    <row r="1303" spans="5:5" customFormat="1" x14ac:dyDescent="0.25"/>
    <row r="1304" spans="5:5" customFormat="1" x14ac:dyDescent="0.25"/>
    <row r="1305" spans="5:5" customFormat="1" x14ac:dyDescent="0.25"/>
    <row r="1306" spans="5:5" customFormat="1" x14ac:dyDescent="0.25"/>
    <row r="1307" spans="5:5" customFormat="1" x14ac:dyDescent="0.25"/>
    <row r="1308" spans="5:5" customFormat="1" x14ac:dyDescent="0.25"/>
    <row r="1309" spans="5:5" customFormat="1" x14ac:dyDescent="0.25"/>
    <row r="1310" spans="5:5" customFormat="1" x14ac:dyDescent="0.25"/>
    <row r="1311" spans="5:5" customFormat="1" x14ac:dyDescent="0.25"/>
    <row r="1312" spans="5:5" customFormat="1" x14ac:dyDescent="0.25">
      <c r="E1312" s="1" t="s">
        <v>531</v>
      </c>
    </row>
    <row r="1314" spans="5:5" customFormat="1" x14ac:dyDescent="0.25">
      <c r="E1314" s="21" t="s">
        <v>620</v>
      </c>
    </row>
    <row r="1315" spans="5:5" customFormat="1" x14ac:dyDescent="0.25">
      <c r="E1315" t="s">
        <v>621</v>
      </c>
    </row>
    <row r="1352" spans="5:5" x14ac:dyDescent="0.25">
      <c r="E1352" s="1" t="s">
        <v>214</v>
      </c>
    </row>
    <row r="1370" spans="5:5" x14ac:dyDescent="0.25">
      <c r="E1370" s="1" t="s">
        <v>215</v>
      </c>
    </row>
    <row r="1388" spans="5:5" customFormat="1" x14ac:dyDescent="0.25">
      <c r="E1388" s="21" t="s">
        <v>622</v>
      </c>
    </row>
    <row r="1389" spans="5:5" customFormat="1" x14ac:dyDescent="0.25">
      <c r="E1389" t="s">
        <v>623</v>
      </c>
    </row>
    <row r="1413" spans="5:5" customFormat="1" x14ac:dyDescent="0.25">
      <c r="E1413" s="1" t="s">
        <v>626</v>
      </c>
    </row>
    <row r="1414" spans="5:5" customFormat="1" x14ac:dyDescent="0.25"/>
    <row r="1415" spans="5:5" customFormat="1" x14ac:dyDescent="0.25">
      <c r="E1415" s="21" t="s">
        <v>628</v>
      </c>
    </row>
    <row r="1416" spans="5:5" customFormat="1" x14ac:dyDescent="0.25">
      <c r="E1416" t="s">
        <v>629</v>
      </c>
    </row>
    <row r="1443" spans="5:5" customFormat="1" x14ac:dyDescent="0.25">
      <c r="E1443" s="21" t="s">
        <v>630</v>
      </c>
    </row>
    <row r="1444" spans="5:5" customFormat="1" x14ac:dyDescent="0.25">
      <c r="E1444" t="s">
        <v>631</v>
      </c>
    </row>
    <row r="1468" spans="5:5" customFormat="1" x14ac:dyDescent="0.25">
      <c r="E1468" s="21" t="s">
        <v>632</v>
      </c>
    </row>
    <row r="1469" spans="5:5" customFormat="1" x14ac:dyDescent="0.25">
      <c r="E1469" t="s">
        <v>633</v>
      </c>
    </row>
    <row r="1490" spans="5:5" customFormat="1" x14ac:dyDescent="0.25">
      <c r="E1490" s="21" t="s">
        <v>634</v>
      </c>
    </row>
    <row r="1491" spans="5:5" customFormat="1" x14ac:dyDescent="0.25">
      <c r="E1491" t="s">
        <v>635</v>
      </c>
    </row>
    <row r="1524" spans="3:5" x14ac:dyDescent="0.25">
      <c r="C1524" s="20">
        <v>0</v>
      </c>
      <c r="E1524" s="1" t="s">
        <v>299</v>
      </c>
    </row>
    <row r="1525" spans="3:5" x14ac:dyDescent="0.25">
      <c r="E1525" s="3" t="s">
        <v>297</v>
      </c>
    </row>
    <row r="1526" spans="3:5" x14ac:dyDescent="0.25">
      <c r="E1526" s="1" t="s">
        <v>298</v>
      </c>
    </row>
    <row r="1527" spans="3:5" x14ac:dyDescent="0.25">
      <c r="E1527" s="3" t="s">
        <v>205</v>
      </c>
    </row>
    <row r="1530" spans="3:5" x14ac:dyDescent="0.25">
      <c r="E1530" s="21" t="s">
        <v>295</v>
      </c>
    </row>
    <row r="1531" spans="3:5" x14ac:dyDescent="0.25">
      <c r="E1531" t="s">
        <v>296</v>
      </c>
    </row>
    <row r="1569" spans="5:5" x14ac:dyDescent="0.25">
      <c r="E1569" s="41" t="s">
        <v>84</v>
      </c>
    </row>
    <row r="1570" spans="5:5" x14ac:dyDescent="0.25">
      <c r="E1570" s="3" t="s">
        <v>105</v>
      </c>
    </row>
    <row r="1572" spans="5:5" x14ac:dyDescent="0.25">
      <c r="E1572" s="41" t="s">
        <v>107</v>
      </c>
    </row>
    <row r="1573" spans="5:5" x14ac:dyDescent="0.25">
      <c r="E1573" s="3" t="s">
        <v>106</v>
      </c>
    </row>
    <row r="1575" spans="5:5" x14ac:dyDescent="0.25">
      <c r="E1575" s="41" t="s">
        <v>108</v>
      </c>
    </row>
    <row r="1576" spans="5:5" x14ac:dyDescent="0.25">
      <c r="E1576" s="3" t="s">
        <v>300</v>
      </c>
    </row>
    <row r="1578" spans="5:5" x14ac:dyDescent="0.25">
      <c r="E1578" s="41" t="s">
        <v>71</v>
      </c>
    </row>
    <row r="1579" spans="5:5" x14ac:dyDescent="0.25">
      <c r="E1579" s="3" t="s">
        <v>301</v>
      </c>
    </row>
    <row r="1580" spans="5:5" x14ac:dyDescent="0.25">
      <c r="E1580" s="3" t="s">
        <v>302</v>
      </c>
    </row>
    <row r="1582" spans="5:5" x14ac:dyDescent="0.25">
      <c r="E1582" s="41" t="s">
        <v>72</v>
      </c>
    </row>
    <row r="1583" spans="5:5" x14ac:dyDescent="0.25">
      <c r="E1583" s="3" t="s">
        <v>303</v>
      </c>
    </row>
    <row r="1585" spans="5:5" x14ac:dyDescent="0.25">
      <c r="E1585" s="41" t="s">
        <v>74</v>
      </c>
    </row>
    <row r="1586" spans="5:5" x14ac:dyDescent="0.25">
      <c r="E1586" s="3" t="s">
        <v>304</v>
      </c>
    </row>
    <row r="1588" spans="5:5" x14ac:dyDescent="0.25">
      <c r="E1588" s="41" t="s">
        <v>73</v>
      </c>
    </row>
    <row r="1589" spans="5:5" x14ac:dyDescent="0.25">
      <c r="E1589" s="3" t="s">
        <v>305</v>
      </c>
    </row>
    <row r="1591" spans="5:5" customFormat="1" x14ac:dyDescent="0.25">
      <c r="E1591" s="21" t="s">
        <v>306</v>
      </c>
    </row>
    <row r="1592" spans="5:5" customFormat="1" x14ac:dyDescent="0.25">
      <c r="E1592" t="s">
        <v>307</v>
      </c>
    </row>
    <row r="1634" spans="5:5" x14ac:dyDescent="0.25">
      <c r="E1634" s="1" t="s">
        <v>312</v>
      </c>
    </row>
    <row r="1636" spans="5:5" customFormat="1" x14ac:dyDescent="0.25">
      <c r="E1636" s="21" t="s">
        <v>638</v>
      </c>
    </row>
    <row r="1637" spans="5:5" customFormat="1" x14ac:dyDescent="0.25">
      <c r="E1637" t="s">
        <v>639</v>
      </c>
    </row>
    <row r="1662" spans="5:5" x14ac:dyDescent="0.25">
      <c r="E1662" s="1" t="s">
        <v>321</v>
      </c>
    </row>
    <row r="1664" spans="5:5" x14ac:dyDescent="0.25">
      <c r="E1664" s="21" t="s">
        <v>239</v>
      </c>
    </row>
    <row r="1665" spans="5:5" x14ac:dyDescent="0.25">
      <c r="E1665" t="s">
        <v>332</v>
      </c>
    </row>
    <row r="1699" spans="5:5" x14ac:dyDescent="0.25">
      <c r="E1699" s="21" t="s">
        <v>333</v>
      </c>
    </row>
    <row r="1700" spans="5:5" x14ac:dyDescent="0.25">
      <c r="E1700" t="s">
        <v>334</v>
      </c>
    </row>
    <row r="1701" spans="5:5" x14ac:dyDescent="0.25">
      <c r="E1701"/>
    </row>
    <row r="1711" spans="5:5" customFormat="1" x14ac:dyDescent="0.25">
      <c r="E1711" s="1" t="s">
        <v>338</v>
      </c>
    </row>
    <row r="1713" spans="5:5" customFormat="1" x14ac:dyDescent="0.25">
      <c r="E1713" s="21" t="s">
        <v>339</v>
      </c>
    </row>
    <row r="1714" spans="5:5" customFormat="1" x14ac:dyDescent="0.25">
      <c r="E1714" t="s">
        <v>340</v>
      </c>
    </row>
    <row r="1739" spans="5:5" customFormat="1" x14ac:dyDescent="0.25">
      <c r="E1739" s="21" t="s">
        <v>349</v>
      </c>
    </row>
    <row r="1740" spans="5:5" customFormat="1" x14ac:dyDescent="0.25">
      <c r="E1740" t="s">
        <v>350</v>
      </c>
    </row>
    <row r="1763" spans="5:5" customFormat="1" x14ac:dyDescent="0.25">
      <c r="E1763" s="21" t="s">
        <v>351</v>
      </c>
    </row>
    <row r="1764" spans="5:5" customFormat="1" x14ac:dyDescent="0.25">
      <c r="E1764" t="s">
        <v>352</v>
      </c>
    </row>
    <row r="1784" spans="5:5" customFormat="1" x14ac:dyDescent="0.25">
      <c r="E1784" s="1" t="s">
        <v>362</v>
      </c>
    </row>
    <row r="1785" spans="5:5" customFormat="1" x14ac:dyDescent="0.25"/>
    <row r="1786" spans="5:5" customFormat="1" x14ac:dyDescent="0.25">
      <c r="E1786" s="21" t="s">
        <v>363</v>
      </c>
    </row>
    <row r="1787" spans="5:5" customFormat="1" x14ac:dyDescent="0.25">
      <c r="E1787" t="s">
        <v>364</v>
      </c>
    </row>
    <row r="1808" spans="5:5" customFormat="1" x14ac:dyDescent="0.25">
      <c r="E1808" s="1" t="s">
        <v>367</v>
      </c>
    </row>
    <row r="1810" spans="5:5" customFormat="1" x14ac:dyDescent="0.25">
      <c r="E1810" s="21" t="s">
        <v>389</v>
      </c>
    </row>
    <row r="1811" spans="5:5" customFormat="1" x14ac:dyDescent="0.25">
      <c r="E1811" t="s">
        <v>390</v>
      </c>
    </row>
    <row r="1846" spans="5:5" customFormat="1" x14ac:dyDescent="0.25">
      <c r="E1846" s="1" t="s">
        <v>480</v>
      </c>
    </row>
    <row r="1847" spans="5:5" customFormat="1" x14ac:dyDescent="0.25"/>
    <row r="1848" spans="5:5" customFormat="1" x14ac:dyDescent="0.25">
      <c r="E1848" s="21" t="s">
        <v>529</v>
      </c>
    </row>
    <row r="1849" spans="5:5" customFormat="1" x14ac:dyDescent="0.25">
      <c r="E1849" t="s">
        <v>530</v>
      </c>
    </row>
    <row r="1877" spans="5:5" customFormat="1" x14ac:dyDescent="0.25">
      <c r="E1877" s="1" t="s">
        <v>626</v>
      </c>
    </row>
    <row r="1878" spans="5:5" customFormat="1" x14ac:dyDescent="0.25"/>
    <row r="1879" spans="5:5" customFormat="1" x14ac:dyDescent="0.25">
      <c r="E1879" s="21" t="s">
        <v>636</v>
      </c>
    </row>
    <row r="1880" spans="5:5" customFormat="1" x14ac:dyDescent="0.25">
      <c r="E1880" t="s">
        <v>637</v>
      </c>
    </row>
    <row r="1896" spans="5:5" customFormat="1" x14ac:dyDescent="0.25">
      <c r="E1896" s="21" t="s">
        <v>640</v>
      </c>
    </row>
    <row r="1897" spans="5:5" customFormat="1" x14ac:dyDescent="0.25">
      <c r="E1897" t="s">
        <v>641</v>
      </c>
    </row>
    <row r="1920" spans="49:49" x14ac:dyDescent="0.25">
      <c r="AW1920" s="29" t="s">
        <v>653</v>
      </c>
    </row>
    <row r="1931" spans="5:5" customFormat="1" x14ac:dyDescent="0.25">
      <c r="E1931" s="21" t="s">
        <v>654</v>
      </c>
    </row>
    <row r="1932" spans="5:5" customFormat="1" x14ac:dyDescent="0.25">
      <c r="E1932" t="s">
        <v>655</v>
      </c>
    </row>
    <row r="1964" spans="3:3" x14ac:dyDescent="0.25">
      <c r="C1964" s="4">
        <v>0</v>
      </c>
    </row>
  </sheetData>
  <hyperlinks>
    <hyperlink ref="E1530" r:id="rId1" display="https://teams.microsoft.com/l/message/19:3be47e7d-aa23-4865-9859-62a31195404f_c869a345-f176-4ecc-a5d1-ed669c946231@unq.gbl.spaces/1726545011686?context=%7B%22contextType%22%3A%22chat%22%7D" xr:uid="{895E864F-FDFA-4282-9E6A-5E4AF2583523}"/>
    <hyperlink ref="E1591" r:id="rId2" display="https://teams.microsoft.com/l/message/19:d7afe02c6ef44f8b911b53dfceb5756d@thread.v2/1726556541385?context=%7B%22contextType%22%3A%22chat%22%7D" xr:uid="{FC962838-CEA6-49D0-8B60-036013EC2114}"/>
    <hyperlink ref="E1664" r:id="rId3" display="https://teams.microsoft.com/l/message/19:3be47e7d-aa23-4865-9859-62a31195404f_c869a345-f176-4ecc-a5d1-ed669c946231@unq.gbl.spaces/1726718602648?context=%7B%22contextType%22%3A%22chat%22%7D" xr:uid="{71C67823-E1BB-42C2-A928-94019F390F39}"/>
    <hyperlink ref="E1699" r:id="rId4" display="https://teams.microsoft.com/l/message/19:d7afe02c6ef44f8b911b53dfceb5756d@thread.v2/1726720507011?context=%7B%22contextType%22%3A%22chat%22%7D" xr:uid="{1074C639-DD3A-4F79-A9CF-8979C583F299}"/>
    <hyperlink ref="E1713" r:id="rId5" display="https://teams.microsoft.com/l/message/19:3be47e7d-aa23-4865-9859-62a31195404f_c869a345-f176-4ecc-a5d1-ed669c946231@unq.gbl.spaces/1727688518319?context=%7B%22contextType%22%3A%22chat%22%7D" xr:uid="{D3E9AFD9-CDF4-4A4D-8D7D-8B5BE62A34CA}"/>
    <hyperlink ref="E1739" r:id="rId6" display="https://teams.microsoft.com/l/message/19:ac27c957-8479-4246-9a66-a06d9fae4f56_c869a345-f176-4ecc-a5d1-ed669c946231@unq.gbl.spaces/1727665492825?context=%7B%22contextType%22%3A%22chat%22%7D" xr:uid="{7DEE70CB-54F2-4D1F-BE08-A81E463E89B3}"/>
    <hyperlink ref="E1763" r:id="rId7" display="https://teams.microsoft.com/l/message/19:3be47e7d-aa23-4865-9859-62a31195404f_c869a345-f176-4ecc-a5d1-ed669c946231@unq.gbl.spaces/1727748490685?context=%7B%22contextType%22%3A%22chat%22%7D" xr:uid="{1E558A12-65D1-4AB2-BF33-0C12EB3ED7BA}"/>
    <hyperlink ref="E1786" r:id="rId8" display="https://teams.microsoft.com/l/message/19:3be47e7d-aa23-4865-9859-62a31195404f_c869a345-f176-4ecc-a5d1-ed669c946231@unq.gbl.spaces/1727923129772?context=%7B%22contextType%22%3A%22chat%22%7D" xr:uid="{703EB62E-F2F0-4071-A827-B6D821D5302A}"/>
    <hyperlink ref="E1810" r:id="rId9" display="https://teams.microsoft.com/l/message/19:3be47e7d-aa23-4865-9859-62a31195404f_c869a345-f176-4ecc-a5d1-ed669c946231@unq.gbl.spaces/1728269571112?context=%7B%22contextType%22%3A%22chat%22%7D" xr:uid="{ACE4DC2C-35A1-4BFA-9572-F9573E4309FD}"/>
    <hyperlink ref="E1848" r:id="rId10" display="https://teams.microsoft.com/l/message/19:3be47e7d-aa23-4865-9859-62a31195404f_c869a345-f176-4ecc-a5d1-ed669c946231@unq.gbl.spaces/1728371338432?context=%7B%22contextType%22%3A%22chat%22%7D" xr:uid="{C02199FE-A3F1-4CE3-A925-8DC13F9BE141}"/>
    <hyperlink ref="E1879" r:id="rId11" display="https://teams.microsoft.com/l/message/19:d7afe02c6ef44f8b911b53dfceb5756d@thread.v2/1728894207346?context=%7B%22contextType%22%3A%22chat%22%7D" xr:uid="{56FCFE4C-9BFC-42EB-AFB1-FDA8DF161466}"/>
    <hyperlink ref="E1636" r:id="rId12" display="https://teams.microsoft.com/l/message/19:d7afe02c6ef44f8b911b53dfceb5756d@thread.v2/1726630377386?context=%7B%22contextType%22%3A%22chat%22%7D" xr:uid="{43B13416-C997-47EE-8080-8B4DD93D5F12}"/>
    <hyperlink ref="E1896" r:id="rId13" display="https://teams.microsoft.com/l/message/19:3be47e7d-aa23-4865-9859-62a31195404f_c869a345-f176-4ecc-a5d1-ed669c946231@unq.gbl.spaces/1728895514232?context=%7B%22contextType%22%3A%22chat%22%7D" xr:uid="{8981C3A5-8DE5-4CF3-A649-3A3AD1125067}"/>
    <hyperlink ref="E1931" r:id="rId14" display="https://teams.microsoft.com/l/message/19:d7afe02c6ef44f8b911b53dfceb5756d@thread.v2/1728897543608?context=%7B%22contextType%22%3A%22chat%22%7D" xr:uid="{806E3073-D2F2-438C-AD31-7050DD6F350A}"/>
    <hyperlink ref="E1160" r:id="rId15" display="https://teams.microsoft.com/l/message/19:d7afe02c6ef44f8b911b53dfceb5756d@thread.v2/1726123941481?context=%7B%22contextType%22%3A%22chat%22%7D" xr:uid="{C26B1A55-F932-40DF-96F3-5DBB8A2A8F4A}"/>
    <hyperlink ref="E1182" r:id="rId16" display="https://teams.microsoft.com/l/message/19:78f8023c-a6b9-46d0-895a-61f557bdde5d_f57b8c00-4882-4d7c-a3b9-0ecf369ec9ad@unq.gbl.spaces/1726215358341?context=%7B%22contextType%22%3A%22chat%22%7D" xr:uid="{8C71D108-8B6E-41E8-BF75-269F9B1CDE4E}"/>
    <hyperlink ref="E1207" r:id="rId17" display="https://teams.microsoft.com/l/message/19:78f8023c-a6b9-46d0-895a-61f557bdde5d_f57b8c00-4882-4d7c-a3b9-0ecf369ec9ad@unq.gbl.spaces/1726712253324?context=%7B%22contextType%22%3A%22chat%22%7D" xr:uid="{6731D1B6-2DAC-47C8-BA9C-04734496AF11}"/>
    <hyperlink ref="E1227" r:id="rId18" display="https://teams.microsoft.com/l/message/19:d7afe02c6ef44f8b911b53dfceb5756d@thread.v2/1726713197299?context=%7B%22contextType%22%3A%22chat%22%7D" xr:uid="{C121280E-C487-4480-9A58-A63F451E167A}"/>
    <hyperlink ref="E1241" r:id="rId19" display="https://teams.microsoft.com/l/message/19:d7afe02c6ef44f8b911b53dfceb5756d@thread.v2/1727685951382?context=%7B%22contextType%22%3A%22chat%22%7D" xr:uid="{419ADC29-C945-4E6B-BE66-97E8AB7038F2}"/>
    <hyperlink ref="E1261" r:id="rId20" display="https://teams.microsoft.com/l/message/19:d7afe02c6ef44f8b911b53dfceb5756d@thread.v2/1727745507796?context=%7B%22contextType%22%3A%22chat%22%7D" xr:uid="{A20D936D-3F20-4F91-970F-2E93F85C3969}"/>
    <hyperlink ref="E1275" r:id="rId21" display="https://teams.microsoft.com/l/message/19:78f8023c-a6b9-46d0-895a-61f557bdde5d_c869a345-f176-4ecc-a5d1-ed669c946231@unq.gbl.spaces/1727745684575?context=%7B%22contextType%22%3A%22chat%22%7D" xr:uid="{59339378-1237-4523-9583-D112A08A7D8E}"/>
    <hyperlink ref="E1298" r:id="rId22" display="https://teams.microsoft.com/l/message/19:d7afe02c6ef44f8b911b53dfceb5756d@thread.v2/1727746556949?context=%7B%22contextType%22%3A%22chat%22%7D" xr:uid="{274103BE-5DC7-42DE-AFDE-C8A26E7BC50D}"/>
    <hyperlink ref="E1314" r:id="rId23" display="https://teams.microsoft.com/l/message/19:d7afe02c6ef44f8b911b53dfceb5756d@thread.v2/1728468218481?context=%7B%22contextType%22%3A%22chat%22%7D" xr:uid="{0EE752A9-6E56-419F-9605-E1EEB3B8FB2E}"/>
    <hyperlink ref="E1388" r:id="rId24" display="https://teams.microsoft.com/l/message/19:78f8023c-a6b9-46d0-895a-61f557bdde5d_c869a345-f176-4ecc-a5d1-ed669c946231@unq.gbl.spaces/1728627240426?context=%7B%22contextType%22%3A%22chat%22%7D" xr:uid="{2DC78754-E137-42E9-8D7F-45331F776D41}"/>
    <hyperlink ref="E1415" r:id="rId25" display="https://teams.microsoft.com/l/message/19:78f8023c-a6b9-46d0-895a-61f557bdde5d_c869a345-f176-4ecc-a5d1-ed669c946231@unq.gbl.spaces/1728870760443?context=%7B%22contextType%22%3A%22chat%22%7D" xr:uid="{5548CF41-A043-4465-BFA1-45C974511BEE}"/>
    <hyperlink ref="E1443" r:id="rId26" display="https://teams.microsoft.com/l/message/19:d7afe02c6ef44f8b911b53dfceb5756d@thread.v2/1728871252801?context=%7B%22contextType%22%3A%22chat%22%7D" xr:uid="{744C53FB-F89E-4DB1-BF9C-7E498E4B6B4A}"/>
    <hyperlink ref="E1490" r:id="rId27" display="https://teams.microsoft.com/l/message/19:78f8023c-a6b9-46d0-895a-61f557bdde5d_c869a345-f176-4ecc-a5d1-ed669c946231@unq.gbl.spaces/1728877904332?context=%7B%22contextType%22%3A%22chat%22%7D" xr:uid="{8292F41B-CE19-4D51-9CBD-0D1CCE037FB3}"/>
    <hyperlink ref="E1468" r:id="rId28" display="https://teams.microsoft.com/l/message/19:d7afe02c6ef44f8b911b53dfceb5756d@thread.v2/1728877511440?context=%7B%22contextType%22%3A%22chat%22%7D" xr:uid="{C21634EF-0D86-48FB-BCE3-78849F509D8F}"/>
    <hyperlink ref="E31" r:id="rId29" display="https://teams.microsoft.com/l/message/19:d7afe02c6ef44f8b911b53dfceb5756d@thread.v2/1725527888902?context=%7B%22contextType%22%3A%22chat%22%7D" xr:uid="{85C979B8-DDEA-4506-82D0-A9EE3BD8E0FB}"/>
    <hyperlink ref="E45" r:id="rId30" display="https://teams.microsoft.com/l/message/19:3be47e7d-aa23-4865-9859-62a31195404f_c869a345-f176-4ecc-a5d1-ed669c946231@unq.gbl.spaces/1725850374210?context=%7B%22contextType%22%3A%22chat%22%7D" xr:uid="{6BD6301D-E307-48F6-B2EB-2EB6922C9B6C}"/>
    <hyperlink ref="E81" r:id="rId31" display="https://teams.microsoft.com/l/message/19:d7afe02c6ef44f8b911b53dfceb5756d@thread.v2/1725851227523?context=%7B%22contextType%22%3A%22chat%22%7D" xr:uid="{206BFB25-9DF2-487B-AD8E-CD0B781F0247}"/>
    <hyperlink ref="E94" r:id="rId32" display="https://teams.microsoft.com/l/message/19:3be47e7d-aa23-4865-9859-62a31195404f_c869a345-f176-4ecc-a5d1-ed669c946231@unq.gbl.spaces/1725851182778?context=%7B%22contextType%22%3A%22chat%22%7D" xr:uid="{EC9EA4F0-F088-4C77-ABD9-0E3E7E13877C}"/>
    <hyperlink ref="E107" r:id="rId33" display="https://teams.microsoft.com/l/message/19:d7afe02c6ef44f8b911b53dfceb5756d@thread.v2/1725869625508?context=%7B%22contextType%22%3A%22chat%22%7D" xr:uid="{114A7D42-4C51-4A28-A634-10F861DE5847}"/>
    <hyperlink ref="E122" r:id="rId34" display="https://teams.microsoft.com/l/message/19:3be47e7d-aa23-4865-9859-62a31195404f_c869a345-f176-4ecc-a5d1-ed669c946231@unq.gbl.spaces/1725871623424?context=%7B%22contextType%22%3A%22chat%22%7D" xr:uid="{259A216C-F622-41CA-94B0-6FA1181AF069}"/>
    <hyperlink ref="E160" r:id="rId35" display="https://teams.microsoft.com/l/message/19:3be47e7d-aa23-4865-9859-62a31195404f_c869a345-f176-4ecc-a5d1-ed669c946231@unq.gbl.spaces/1725942973270?context=%7B%22contextType%22%3A%22chat%22%7D" xr:uid="{1423A942-D164-4D81-A7C7-405DCA4A1B59}"/>
    <hyperlink ref="E179" r:id="rId36" display="https://teams.microsoft.com/l/message/19:d7afe02c6ef44f8b911b53dfceb5756d@thread.v2/1725943914117?context=%7B%22contextType%22%3A%22chat%22%7D" xr:uid="{2C4F7EEE-3BB8-4E33-A753-F33A22CE9717}"/>
    <hyperlink ref="E204" r:id="rId37" display="https://teams.microsoft.com/l/message/19:3be47e7d-aa23-4865-9859-62a31195404f_c869a345-f176-4ecc-a5d1-ed669c946231@unq.gbl.spaces/1726106521201?context=%7B%22contextType%22%3A%22chat%22%7D" xr:uid="{A38E75F3-1D23-4BA6-9095-DF6CBC4BF350}"/>
    <hyperlink ref="E258" r:id="rId38" display="https://teams.microsoft.com/l/message/19:d7afe02c6ef44f8b911b53dfceb5756d@thread.v2/1726108417000?context=%7B%22contextType%22%3A%22chat%22%7D" xr:uid="{DE0E3156-85C3-449A-BC11-E2FDEE3C2B2C}"/>
    <hyperlink ref="E271" r:id="rId39" display="https://teams.microsoft.com/l/message/19:d7afe02c6ef44f8b911b53dfceb5756d@thread.v2/1726114900161?context=%7B%22contextType%22%3A%22chat%22%7D" xr:uid="{C78E9F1E-4931-42EB-B249-9BC7CB8FFE9B}"/>
    <hyperlink ref="E538" r:id="rId40" display="https://teams.microsoft.com/l/message/19:3be47e7d-aa23-4865-9859-62a31195404f_c869a345-f176-4ecc-a5d1-ed669c946231@unq.gbl.spaces/1726122073700?context=%7B%22contextType%22%3A%22chat%22%7D" xr:uid="{6030C90F-2161-4E81-A770-4500F2F9B272}"/>
    <hyperlink ref="E548" r:id="rId41" display="https://teams.microsoft.com/l/message/19:3be47e7d-aa23-4865-9859-62a31195404f_c869a345-f176-4ecc-a5d1-ed669c946231@unq.gbl.spaces/1726123796622?context=%7B%22contextType%22%3A%22chat%22%7D" xr:uid="{B2CA9FA8-68D2-4766-8A0D-947B7B841483}"/>
    <hyperlink ref="E620" r:id="rId42" display="https://teams.microsoft.com/l/message/19:d7afe02c6ef44f8b911b53dfceb5756d@thread.v2/1726127326126?context=%7B%22contextType%22%3A%22chat%22%7D" xr:uid="{0990E34B-6235-4D2A-BE64-BB7EB39BAB28}"/>
    <hyperlink ref="E650" r:id="rId43" display="https://teams.microsoft.com/l/message/19:208f3024-2bf5-41c3-96f6-63d352d31699_c869a345-f176-4ecc-a5d1-ed669c946231@unq.gbl.spaces/1726127597224?context=%7B%22contextType%22%3A%22chat%22%7D" xr:uid="{08FAAA72-164F-4AE2-BA08-41E7861AC214}"/>
    <hyperlink ref="E855" r:id="rId44" display="https://teams.microsoft.com/l/message/19:208f3024-2bf5-41c3-96f6-63d352d31699_c869a345-f176-4ecc-a5d1-ed669c946231@unq.gbl.spaces/1726130161639?context=%7B%22contextType%22%3A%22chat%22%7D" xr:uid="{12F298B0-7390-4C11-8C92-ECE602AC0B06}"/>
    <hyperlink ref="E719" r:id="rId45" display="https://teams.microsoft.com/l/message/19:d7afe02c6ef44f8b911b53dfceb5756d@thread.v2/1726127326126?context=%7B%22contextType%22%3A%22chat%22%7D" xr:uid="{29C50F28-5348-4ECF-9681-94893E30244D}"/>
    <hyperlink ref="E780" r:id="rId46" display="https://teams.microsoft.com/l/message/19:d7afe02c6ef44f8b911b53dfceb5756d@thread.v2/1726129125513?context=%7B%22contextType%22%3A%22chat%22%7D" xr:uid="{737F2E5D-1BA5-44B5-98CB-5526C2298E19}"/>
    <hyperlink ref="E879" r:id="rId47" display="https://teams.microsoft.com/l/message/19:3be47e7d-aa23-4865-9859-62a31195404f_c869a345-f176-4ecc-a5d1-ed669c946231@unq.gbl.spaces/1726130355623?context=%7B%22contextType%22%3A%22chat%22%7D" xr:uid="{9876FA56-FB96-44B6-9112-913B66C4A43A}"/>
    <hyperlink ref="E895" r:id="rId48" display="https://teams.microsoft.com/l/message/19:208f3024-2bf5-41c3-96f6-63d352d31699_c869a345-f176-4ecc-a5d1-ed669c946231@unq.gbl.spaces/1726134896931?context=%7B%22contextType%22%3A%22chat%22%7D" xr:uid="{A28BCED0-91DD-4287-BFDE-99F09CA285B1}"/>
    <hyperlink ref="E959" r:id="rId49" display="https://teams.microsoft.com/l/message/19:d7afe02c6ef44f8b911b53dfceb5756d@thread.v2/1726196668861?context=%7B%22contextType%22%3A%22chat%22%7D" xr:uid="{421526B9-D73A-49CF-9886-43C6ED5E2C58}"/>
    <hyperlink ref="E988" r:id="rId50" display="https://teams.microsoft.com/l/message/19:d7afe02c6ef44f8b911b53dfceb5756d@thread.v2/1726199316397?context=%7B%22contextType%22%3A%22chat%22%7D" xr:uid="{47528F25-1BAA-4AD1-8945-7ACC7D4C61C0}"/>
    <hyperlink ref="E1001" r:id="rId51" display="https://teams.microsoft.com/l/message/19:d7afe02c6ef44f8b911b53dfceb5756d@thread.v2/1726200031475?context=%7B%22contextType%22%3A%22chat%22%7D" xr:uid="{11C956F8-F97A-43F6-A9F0-913970AFEB0E}"/>
    <hyperlink ref="E1015" r:id="rId52" display="https://teams.microsoft.com/l/message/19:208f3024-2bf5-41c3-96f6-63d352d31699_c869a345-f176-4ecc-a5d1-ed669c946231@unq.gbl.spaces/1726210726385?context=%7B%22contextType%22%3A%22chat%22%7D" xr:uid="{ACDC2390-6340-4FC9-AFAE-015736BD698D}"/>
    <hyperlink ref="E1081" r:id="rId53" display="https://teams.microsoft.com/l/message/19:d7afe02c6ef44f8b911b53dfceb5756d@thread.v2/1726211219569?context=%7B%22contextType%22%3A%22chat%22%7D" xr:uid="{0798F75C-121F-4857-AFD5-F2ABD4B46D4D}"/>
  </hyperlinks>
  <pageMargins left="0.7" right="0.7" top="0.75" bottom="0.75" header="0.3" footer="0.3"/>
  <drawing r:id="rId5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BFC918-E3E2-437C-B2E0-62B010664C69}">
  <dimension ref="B2:CA760"/>
  <sheetViews>
    <sheetView topLeftCell="A652" zoomScale="85" zoomScaleNormal="85" workbookViewId="0">
      <selection activeCell="A663" sqref="A663:XFD686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656</v>
      </c>
    </row>
    <row r="4" spans="2:5" x14ac:dyDescent="0.25">
      <c r="C4" s="20">
        <v>0</v>
      </c>
      <c r="E4" s="1" t="s">
        <v>627</v>
      </c>
    </row>
    <row r="5" spans="2:5" x14ac:dyDescent="0.25">
      <c r="E5" s="3" t="s">
        <v>642</v>
      </c>
    </row>
    <row r="6" spans="2:5" x14ac:dyDescent="0.25">
      <c r="E6" s="1" t="s">
        <v>643</v>
      </c>
    </row>
    <row r="7" spans="2:5" x14ac:dyDescent="0.25">
      <c r="E7" s="3" t="s">
        <v>109</v>
      </c>
    </row>
    <row r="10" spans="2:5" x14ac:dyDescent="0.25">
      <c r="E10" s="41" t="s">
        <v>84</v>
      </c>
    </row>
    <row r="11" spans="2:5" x14ac:dyDescent="0.25">
      <c r="E11" s="3" t="s">
        <v>105</v>
      </c>
    </row>
    <row r="13" spans="2:5" x14ac:dyDescent="0.25">
      <c r="E13" s="41" t="s">
        <v>107</v>
      </c>
    </row>
    <row r="14" spans="2:5" x14ac:dyDescent="0.25">
      <c r="E14" s="3" t="s">
        <v>110</v>
      </c>
    </row>
    <row r="16" spans="2:5" x14ac:dyDescent="0.25">
      <c r="E16" s="41" t="s">
        <v>108</v>
      </c>
    </row>
    <row r="17" spans="5:5" x14ac:dyDescent="0.25">
      <c r="E17" s="3" t="s">
        <v>122</v>
      </c>
    </row>
    <row r="19" spans="5:5" x14ac:dyDescent="0.25">
      <c r="E19" s="41" t="s">
        <v>71</v>
      </c>
    </row>
    <row r="20" spans="5:5" x14ac:dyDescent="0.25">
      <c r="E20" s="3" t="s">
        <v>644</v>
      </c>
    </row>
    <row r="22" spans="5:5" x14ac:dyDescent="0.25">
      <c r="E22" s="41" t="s">
        <v>72</v>
      </c>
    </row>
    <row r="23" spans="5:5" x14ac:dyDescent="0.25">
      <c r="E23" s="3" t="s">
        <v>645</v>
      </c>
    </row>
    <row r="25" spans="5:5" x14ac:dyDescent="0.25">
      <c r="E25" s="41" t="s">
        <v>74</v>
      </c>
    </row>
    <row r="26" spans="5:5" x14ac:dyDescent="0.25">
      <c r="E26" s="3" t="s">
        <v>646</v>
      </c>
    </row>
    <row r="28" spans="5:5" x14ac:dyDescent="0.25">
      <c r="E28" s="41" t="s">
        <v>73</v>
      </c>
    </row>
    <row r="29" spans="5:5" x14ac:dyDescent="0.25">
      <c r="E29" s="3" t="s">
        <v>646</v>
      </c>
    </row>
    <row r="31" spans="5:5" customFormat="1" x14ac:dyDescent="0.25">
      <c r="E31" s="1" t="s">
        <v>656</v>
      </c>
    </row>
    <row r="33" spans="5:29" customFormat="1" x14ac:dyDescent="0.25">
      <c r="E33" s="2" t="s">
        <v>657</v>
      </c>
      <c r="I33" s="2" t="s">
        <v>658</v>
      </c>
      <c r="S33" s="2" t="s">
        <v>659</v>
      </c>
    </row>
    <row r="34" spans="5:29" customFormat="1" x14ac:dyDescent="0.25">
      <c r="E34" t="s">
        <v>660</v>
      </c>
      <c r="I34" t="s">
        <v>661</v>
      </c>
      <c r="S34" t="s">
        <v>270</v>
      </c>
      <c r="AC34" t="str">
        <f t="shared" ref="AC34:AC78" si="0">"select '" &amp; TRIM(E34) &amp; "' PLAT_NO, '" &amp; TRIM(I34) &amp; "' DOC_NAME_OLD, '" &amp; TRIM(S34) &amp; "' DOC_NAME_NEW union all"</f>
        <v>select 'B2281UOR' PLAT_NO, 'BPKB' DOC_NAME_OLD, 'PT. DIPO STAR FINANCE' DOC_NAME_NEW union all</v>
      </c>
    </row>
    <row r="35" spans="5:29" customFormat="1" x14ac:dyDescent="0.25">
      <c r="E35" t="s">
        <v>662</v>
      </c>
      <c r="I35" t="s">
        <v>661</v>
      </c>
      <c r="S35" t="s">
        <v>270</v>
      </c>
      <c r="AC35" t="str">
        <f t="shared" si="0"/>
        <v>select 'B9058PCV' PLAT_NO, 'BPKB' DOC_NAME_OLD, 'PT. DIPO STAR FINANCE' DOC_NAME_NEW union all</v>
      </c>
    </row>
    <row r="36" spans="5:29" customFormat="1" x14ac:dyDescent="0.25">
      <c r="E36" t="s">
        <v>663</v>
      </c>
      <c r="I36" t="s">
        <v>661</v>
      </c>
      <c r="S36" t="s">
        <v>270</v>
      </c>
      <c r="AC36" t="str">
        <f t="shared" si="0"/>
        <v>select 'B2696PVB' PLAT_NO, 'BPKB' DOC_NAME_OLD, 'PT. DIPO STAR FINANCE' DOC_NAME_NEW union all</v>
      </c>
    </row>
    <row r="37" spans="5:29" customFormat="1" x14ac:dyDescent="0.25">
      <c r="E37" t="s">
        <v>664</v>
      </c>
      <c r="I37" t="s">
        <v>665</v>
      </c>
      <c r="S37" t="s">
        <v>270</v>
      </c>
      <c r="AC37" t="str">
        <f t="shared" si="0"/>
        <v>select 'B9506PCS' PLAT_NO, 'STOCK S13-BPKB' DOC_NAME_OLD, 'PT. DIPO STAR FINANCE' DOC_NAME_NEW union all</v>
      </c>
    </row>
    <row r="38" spans="5:29" customFormat="1" x14ac:dyDescent="0.25">
      <c r="E38" t="s">
        <v>666</v>
      </c>
      <c r="I38" t="s">
        <v>667</v>
      </c>
      <c r="S38" t="s">
        <v>270</v>
      </c>
      <c r="AC38" t="str">
        <f t="shared" si="0"/>
        <v>select 'B9508PCS' PLAT_NO, 'STOCK S14-BPKB' DOC_NAME_OLD, 'PT. DIPO STAR FINANCE' DOC_NAME_NEW union all</v>
      </c>
    </row>
    <row r="39" spans="5:29" customFormat="1" x14ac:dyDescent="0.25">
      <c r="E39" t="s">
        <v>668</v>
      </c>
      <c r="I39" t="s">
        <v>669</v>
      </c>
      <c r="S39" t="s">
        <v>270</v>
      </c>
      <c r="AC39" t="str">
        <f t="shared" si="0"/>
        <v>select 'B9625PCS' PLAT_NO, 'STOCK S15-BPKB' DOC_NAME_OLD, 'PT. DIPO STAR FINANCE' DOC_NAME_NEW union all</v>
      </c>
    </row>
    <row r="40" spans="5:29" customFormat="1" x14ac:dyDescent="0.25">
      <c r="E40" t="s">
        <v>670</v>
      </c>
      <c r="I40" t="s">
        <v>671</v>
      </c>
      <c r="S40" t="s">
        <v>270</v>
      </c>
      <c r="AC40" t="str">
        <f t="shared" si="0"/>
        <v>select 'B9641PCS' PLAT_NO, 'STOCK S16-BPKB' DOC_NAME_OLD, 'PT. DIPO STAR FINANCE' DOC_NAME_NEW union all</v>
      </c>
    </row>
    <row r="41" spans="5:29" customFormat="1" x14ac:dyDescent="0.25">
      <c r="E41" t="s">
        <v>672</v>
      </c>
      <c r="I41" t="s">
        <v>673</v>
      </c>
      <c r="S41" t="s">
        <v>270</v>
      </c>
      <c r="AC41" t="str">
        <f t="shared" si="0"/>
        <v>select 'B9983PCR' PLAT_NO, 'STOCK S26-BPKB' DOC_NAME_OLD, 'PT. DIPO STAR FINANCE' DOC_NAME_NEW union all</v>
      </c>
    </row>
    <row r="42" spans="5:29" customFormat="1" x14ac:dyDescent="0.25">
      <c r="E42" t="s">
        <v>674</v>
      </c>
      <c r="I42" t="s">
        <v>675</v>
      </c>
      <c r="S42" t="s">
        <v>270</v>
      </c>
      <c r="AC42" t="str">
        <f t="shared" si="0"/>
        <v>select 'B9073PBF' PLAT_NO, 'STOCK S30-BPKB' DOC_NAME_OLD, 'PT. DIPO STAR FINANCE' DOC_NAME_NEW union all</v>
      </c>
    </row>
    <row r="43" spans="5:29" customFormat="1" x14ac:dyDescent="0.25">
      <c r="E43" t="s">
        <v>676</v>
      </c>
      <c r="I43" t="s">
        <v>677</v>
      </c>
      <c r="S43" t="s">
        <v>270</v>
      </c>
      <c r="AC43" t="str">
        <f t="shared" si="0"/>
        <v>select 'B9074PBF' PLAT_NO, 'STOCK S31-BPKB' DOC_NAME_OLD, 'PT. DIPO STAR FINANCE' DOC_NAME_NEW union all</v>
      </c>
    </row>
    <row r="44" spans="5:29" customFormat="1" x14ac:dyDescent="0.25">
      <c r="E44" t="s">
        <v>678</v>
      </c>
      <c r="I44" t="s">
        <v>679</v>
      </c>
      <c r="S44" t="s">
        <v>270</v>
      </c>
      <c r="AC44" t="str">
        <f t="shared" si="0"/>
        <v>select 'B9071PBF' PLAT_NO, 'STOCK S32-BPKB' DOC_NAME_OLD, 'PT. DIPO STAR FINANCE' DOC_NAME_NEW union all</v>
      </c>
    </row>
    <row r="45" spans="5:29" customFormat="1" x14ac:dyDescent="0.25">
      <c r="E45" t="s">
        <v>680</v>
      </c>
      <c r="I45" t="s">
        <v>681</v>
      </c>
      <c r="S45" t="s">
        <v>270</v>
      </c>
      <c r="AC45" t="str">
        <f t="shared" si="0"/>
        <v>select 'B9851PCS' PLAT_NO, 'STOCK S33-BPKB' DOC_NAME_OLD, 'PT. DIPO STAR FINANCE' DOC_NAME_NEW union all</v>
      </c>
    </row>
    <row r="46" spans="5:29" customFormat="1" x14ac:dyDescent="0.25">
      <c r="E46" t="s">
        <v>682</v>
      </c>
      <c r="I46" t="s">
        <v>683</v>
      </c>
      <c r="S46" t="s">
        <v>270</v>
      </c>
      <c r="AC46" t="str">
        <f t="shared" si="0"/>
        <v>select 'B9838PCR' PLAT_NO, 'STOCK S34-BPKB' DOC_NAME_OLD, 'PT. DIPO STAR FINANCE' DOC_NAME_NEW union all</v>
      </c>
    </row>
    <row r="47" spans="5:29" customFormat="1" x14ac:dyDescent="0.25">
      <c r="E47" t="s">
        <v>684</v>
      </c>
      <c r="I47" t="s">
        <v>685</v>
      </c>
      <c r="S47" t="s">
        <v>270</v>
      </c>
      <c r="AC47" t="str">
        <f t="shared" si="0"/>
        <v>select 'B9833PCS' PLAT_NO, 'STOCK S3-BPKB' DOC_NAME_OLD, 'PT. DIPO STAR FINANCE' DOC_NAME_NEW union all</v>
      </c>
    </row>
    <row r="48" spans="5:29" customFormat="1" x14ac:dyDescent="0.25">
      <c r="E48" t="s">
        <v>686</v>
      </c>
      <c r="I48" t="s">
        <v>687</v>
      </c>
      <c r="S48" t="s">
        <v>270</v>
      </c>
      <c r="AC48" t="str">
        <f t="shared" si="0"/>
        <v>select 'B9829PCS' PLAT_NO, 'STOCK S4-BPKB' DOC_NAME_OLD, 'PT. DIPO STAR FINANCE' DOC_NAME_NEW union all</v>
      </c>
    </row>
    <row r="49" spans="5:29" customFormat="1" x14ac:dyDescent="0.25">
      <c r="E49" t="s">
        <v>688</v>
      </c>
      <c r="I49" t="s">
        <v>689</v>
      </c>
      <c r="S49" t="s">
        <v>270</v>
      </c>
      <c r="AC49" t="str">
        <f t="shared" si="0"/>
        <v>select 'B9855PCS' PLAT_NO, 'STOCK S6-BPKB' DOC_NAME_OLD, 'PT. DIPO STAR FINANCE' DOC_NAME_NEW union all</v>
      </c>
    </row>
    <row r="50" spans="5:29" customFormat="1" x14ac:dyDescent="0.25">
      <c r="E50" t="s">
        <v>690</v>
      </c>
      <c r="I50" t="s">
        <v>691</v>
      </c>
      <c r="S50" t="s">
        <v>270</v>
      </c>
      <c r="AC50" t="str">
        <f t="shared" si="0"/>
        <v>select 'B9758PCS' PLAT_NO, 'STOCK S7-BPKB' DOC_NAME_OLD, 'PT. DIPO STAR FINANCE' DOC_NAME_NEW union all</v>
      </c>
    </row>
    <row r="51" spans="5:29" customFormat="1" x14ac:dyDescent="0.25">
      <c r="E51" t="s">
        <v>692</v>
      </c>
      <c r="I51" t="s">
        <v>693</v>
      </c>
      <c r="S51" t="s">
        <v>270</v>
      </c>
      <c r="AC51" t="str">
        <f t="shared" si="0"/>
        <v>select 'B9760PCS' PLAT_NO, 'STOCK S8-BPKB' DOC_NAME_OLD, 'PT. DIPO STAR FINANCE' DOC_NAME_NEW union all</v>
      </c>
    </row>
    <row r="52" spans="5:29" customFormat="1" x14ac:dyDescent="0.25">
      <c r="E52" t="s">
        <v>694</v>
      </c>
      <c r="I52" t="s">
        <v>695</v>
      </c>
      <c r="S52" t="s">
        <v>270</v>
      </c>
      <c r="AC52" t="str">
        <f t="shared" si="0"/>
        <v>select 'B9627PRU' PLAT_NO, 'STOCK S21-BPKB' DOC_NAME_OLD, 'PT. DIPO STAR FINANCE' DOC_NAME_NEW union all</v>
      </c>
    </row>
    <row r="53" spans="5:29" customFormat="1" x14ac:dyDescent="0.25">
      <c r="E53" t="s">
        <v>696</v>
      </c>
      <c r="I53" t="s">
        <v>697</v>
      </c>
      <c r="S53" t="s">
        <v>270</v>
      </c>
      <c r="AC53" t="str">
        <f t="shared" si="0"/>
        <v>select 'B1642PVL' PLAT_NO, 'STOCK S28-BPKB' DOC_NAME_OLD, 'PT. DIPO STAR FINANCE' DOC_NAME_NEW union all</v>
      </c>
    </row>
    <row r="54" spans="5:29" customFormat="1" x14ac:dyDescent="0.25">
      <c r="E54" t="s">
        <v>698</v>
      </c>
      <c r="I54" t="s">
        <v>661</v>
      </c>
      <c r="S54" t="s">
        <v>270</v>
      </c>
      <c r="AC54" t="str">
        <f t="shared" si="0"/>
        <v>select 'B9235SCO' PLAT_NO, 'BPKB' DOC_NAME_OLD, 'PT. DIPO STAR FINANCE' DOC_NAME_NEW union all</v>
      </c>
    </row>
    <row r="55" spans="5:29" customFormat="1" x14ac:dyDescent="0.25">
      <c r="E55" t="s">
        <v>699</v>
      </c>
      <c r="I55" t="s">
        <v>661</v>
      </c>
      <c r="S55" t="s">
        <v>270</v>
      </c>
      <c r="AC55" t="str">
        <f t="shared" si="0"/>
        <v>select 'B9918SCN' PLAT_NO, 'BPKB' DOC_NAME_OLD, 'PT. DIPO STAR FINANCE' DOC_NAME_NEW union all</v>
      </c>
    </row>
    <row r="56" spans="5:29" customFormat="1" x14ac:dyDescent="0.25">
      <c r="E56" t="s">
        <v>700</v>
      </c>
      <c r="I56" t="s">
        <v>701</v>
      </c>
      <c r="S56" t="s">
        <v>270</v>
      </c>
      <c r="AC56" t="str">
        <f t="shared" si="0"/>
        <v>select 'B2934SRL' PLAT_NO, 'STOCK S29-BPKB' DOC_NAME_OLD, 'PT. DIPO STAR FINANCE' DOC_NAME_NEW union all</v>
      </c>
    </row>
    <row r="57" spans="5:29" customFormat="1" x14ac:dyDescent="0.25">
      <c r="E57" t="s">
        <v>702</v>
      </c>
      <c r="I57" t="s">
        <v>661</v>
      </c>
      <c r="S57" t="s">
        <v>270</v>
      </c>
      <c r="AC57" t="str">
        <f t="shared" si="0"/>
        <v>select 'KT1SSC' PLAT_NO, 'BPKB' DOC_NAME_OLD, 'PT. DIPO STAR FINANCE' DOC_NAME_NEW union all</v>
      </c>
    </row>
    <row r="58" spans="5:29" customFormat="1" x14ac:dyDescent="0.25">
      <c r="E58" t="s">
        <v>703</v>
      </c>
      <c r="I58" t="s">
        <v>661</v>
      </c>
      <c r="S58" t="s">
        <v>270</v>
      </c>
      <c r="AC58" t="str">
        <f t="shared" si="0"/>
        <v>select 'L9627BV' PLAT_NO, 'BPKB' DOC_NAME_OLD, 'PT. DIPO STAR FINANCE' DOC_NAME_NEW union all</v>
      </c>
    </row>
    <row r="59" spans="5:29" customFormat="1" x14ac:dyDescent="0.25">
      <c r="E59" t="s">
        <v>704</v>
      </c>
      <c r="I59" t="s">
        <v>705</v>
      </c>
      <c r="S59" t="s">
        <v>270</v>
      </c>
      <c r="AC59" t="str">
        <f t="shared" si="0"/>
        <v>select 'B9175UDH' PLAT_NO, 'STOCK S19-BPKB' DOC_NAME_OLD, 'PT. DIPO STAR FINANCE' DOC_NAME_NEW union all</v>
      </c>
    </row>
    <row r="60" spans="5:29" customFormat="1" x14ac:dyDescent="0.25">
      <c r="E60" t="s">
        <v>706</v>
      </c>
      <c r="I60" t="s">
        <v>707</v>
      </c>
      <c r="S60" t="s">
        <v>270</v>
      </c>
      <c r="AC60" t="str">
        <f t="shared" si="0"/>
        <v>select 'B9152UDH' PLAT_NO, 'STOCK S20-BPKB' DOC_NAME_OLD, 'PT. DIPO STAR FINANCE' DOC_NAME_NEW union all</v>
      </c>
    </row>
    <row r="61" spans="5:29" customFormat="1" x14ac:dyDescent="0.25">
      <c r="E61" t="s">
        <v>708</v>
      </c>
      <c r="I61" t="s">
        <v>709</v>
      </c>
      <c r="S61" t="s">
        <v>270</v>
      </c>
      <c r="AC61" t="str">
        <f t="shared" si="0"/>
        <v>select 'B9736PCR' PLAT_NO, 'STOCK S24-BPKB' DOC_NAME_OLD, 'PT. DIPO STAR FINANCE' DOC_NAME_NEW union all</v>
      </c>
    </row>
    <row r="62" spans="5:29" customFormat="1" x14ac:dyDescent="0.25">
      <c r="E62" t="s">
        <v>710</v>
      </c>
      <c r="I62" t="s">
        <v>711</v>
      </c>
      <c r="S62" t="s">
        <v>270</v>
      </c>
      <c r="AC62" t="str">
        <f t="shared" si="0"/>
        <v>select 'B9875PCR' PLAT_NO, 'STOCK S35-BPKB' DOC_NAME_OLD, 'PT. DIPO STAR FINANCE' DOC_NAME_NEW union all</v>
      </c>
    </row>
    <row r="63" spans="5:29" customFormat="1" x14ac:dyDescent="0.25">
      <c r="E63" t="s">
        <v>712</v>
      </c>
      <c r="I63" t="s">
        <v>713</v>
      </c>
      <c r="S63" t="s">
        <v>270</v>
      </c>
      <c r="AC63" t="str">
        <f t="shared" si="0"/>
        <v>select 'B1360DFT' PLAT_NO, 'PT. DIO STAR FINANCE' DOC_NAME_OLD, 'PT. DIPO STAR FINANCE' DOC_NAME_NEW union all</v>
      </c>
    </row>
    <row r="64" spans="5:29" customFormat="1" x14ac:dyDescent="0.25">
      <c r="E64" t="s">
        <v>714</v>
      </c>
      <c r="I64" t="s">
        <v>715</v>
      </c>
      <c r="S64" t="s">
        <v>270</v>
      </c>
      <c r="AC64" t="str">
        <f t="shared" si="0"/>
        <v>select 'B1059DFX' PLAT_NO, 'PT. DIPONSTAR FINANCE' DOC_NAME_OLD, 'PT. DIPO STAR FINANCE' DOC_NAME_NEW union all</v>
      </c>
    </row>
    <row r="65" spans="5:29" customFormat="1" x14ac:dyDescent="0.25">
      <c r="E65" t="s">
        <v>716</v>
      </c>
      <c r="I65" t="s">
        <v>717</v>
      </c>
      <c r="S65" t="s">
        <v>270</v>
      </c>
      <c r="AC65" t="str">
        <f t="shared" si="0"/>
        <v>select 'B9261PCQ' PLAT_NO, 'P DIPO STAR FINANCE' DOC_NAME_OLD, 'PT. DIPO STAR FINANCE' DOC_NAME_NEW union all</v>
      </c>
    </row>
    <row r="66" spans="5:29" customFormat="1" x14ac:dyDescent="0.25">
      <c r="E66" t="s">
        <v>718</v>
      </c>
      <c r="I66" t="s">
        <v>719</v>
      </c>
      <c r="S66" t="s">
        <v>270</v>
      </c>
      <c r="AC66" t="str">
        <f t="shared" si="0"/>
        <v>select 'DD1482XAS' PLAT_NO, 'PT. DIPO SGTAR FINANCE' DOC_NAME_OLD, 'PT. DIPO STAR FINANCE' DOC_NAME_NEW union all</v>
      </c>
    </row>
    <row r="67" spans="5:29" customFormat="1" x14ac:dyDescent="0.25">
      <c r="E67" t="s">
        <v>720</v>
      </c>
      <c r="I67" t="s">
        <v>721</v>
      </c>
      <c r="S67" t="s">
        <v>270</v>
      </c>
      <c r="AC67" t="str">
        <f t="shared" si="0"/>
        <v>select 'B1636DFV' PLAT_NO, 'PT. DIPO STAR FNANCE' DOC_NAME_OLD, 'PT. DIPO STAR FINANCE' DOC_NAME_NEW union all</v>
      </c>
    </row>
    <row r="68" spans="5:29" customFormat="1" x14ac:dyDescent="0.25">
      <c r="E68" t="s">
        <v>722</v>
      </c>
      <c r="I68" t="s">
        <v>723</v>
      </c>
      <c r="S68" t="s">
        <v>270</v>
      </c>
      <c r="AC68" t="str">
        <f t="shared" si="0"/>
        <v>select 'B9877PCR' PLAT_NO, 'PT DIPO STAR FIANNCE' DOC_NAME_OLD, 'PT. DIPO STAR FINANCE' DOC_NAME_NEW union all</v>
      </c>
    </row>
    <row r="69" spans="5:29" customFormat="1" x14ac:dyDescent="0.25">
      <c r="E69" t="s">
        <v>724</v>
      </c>
      <c r="I69" t="s">
        <v>725</v>
      </c>
      <c r="S69" t="s">
        <v>270</v>
      </c>
      <c r="AC69" t="str">
        <f t="shared" si="0"/>
        <v>select 'B2048POP' PLAT_NO, 'PT DIIPO STAR FINANCE' DOC_NAME_OLD, 'PT. DIPO STAR FINANCE' DOC_NAME_NEW union all</v>
      </c>
    </row>
    <row r="70" spans="5:29" customFormat="1" x14ac:dyDescent="0.25">
      <c r="E70" t="s">
        <v>726</v>
      </c>
      <c r="I70" t="s">
        <v>727</v>
      </c>
      <c r="S70" t="s">
        <v>270</v>
      </c>
      <c r="AC70" t="str">
        <f t="shared" si="0"/>
        <v>select 'P8713GD' PLAT_NO, 'PT, DIPO STAR FINANCE' DOC_NAME_OLD, 'PT. DIPO STAR FINANCE' DOC_NAME_NEW union all</v>
      </c>
    </row>
    <row r="71" spans="5:29" customFormat="1" x14ac:dyDescent="0.25">
      <c r="E71" t="s">
        <v>728</v>
      </c>
      <c r="I71" t="s">
        <v>729</v>
      </c>
      <c r="S71" t="s">
        <v>270</v>
      </c>
      <c r="AC71" t="str">
        <f t="shared" si="0"/>
        <v>select 'B2103UJA' PLAT_NO, 'PT DIPO STAR FINANCES' DOC_NAME_OLD, 'PT. DIPO STAR FINANCE' DOC_NAME_NEW union all</v>
      </c>
    </row>
    <row r="72" spans="5:29" customFormat="1" x14ac:dyDescent="0.25">
      <c r="E72" t="s">
        <v>730</v>
      </c>
      <c r="I72" t="s">
        <v>731</v>
      </c>
      <c r="S72" t="s">
        <v>270</v>
      </c>
      <c r="AC72" t="str">
        <f t="shared" si="0"/>
        <v>select 'B9172SCL' PLAT_NO, 'PT DIPO STAR FINACE' DOC_NAME_OLD, 'PT. DIPO STAR FINANCE' DOC_NAME_NEW union all</v>
      </c>
    </row>
    <row r="73" spans="5:29" customFormat="1" x14ac:dyDescent="0.25">
      <c r="E73" t="s">
        <v>732</v>
      </c>
      <c r="I73" t="s">
        <v>733</v>
      </c>
      <c r="S73" t="s">
        <v>270</v>
      </c>
      <c r="AC73" t="str">
        <f t="shared" si="0"/>
        <v>select 'B2174UIT' PLAT_NO, 'PT. DIPO STAR FINANCCE' DOC_NAME_OLD, 'PT. DIPO STAR FINANCE' DOC_NAME_NEW union all</v>
      </c>
    </row>
    <row r="74" spans="5:29" customFormat="1" x14ac:dyDescent="0.25">
      <c r="E74" t="s">
        <v>734</v>
      </c>
      <c r="I74" t="s">
        <v>735</v>
      </c>
      <c r="S74" t="s">
        <v>270</v>
      </c>
      <c r="AC74" t="str">
        <f t="shared" si="0"/>
        <v>select 'B9636UXC' PLAT_NO, 'PT DIPO STAR FINANE' DOC_NAME_OLD, 'PT. DIPO STAR FINANCE' DOC_NAME_NEW union all</v>
      </c>
    </row>
    <row r="75" spans="5:29" customFormat="1" x14ac:dyDescent="0.25">
      <c r="E75" t="s">
        <v>736</v>
      </c>
      <c r="I75" t="s">
        <v>733</v>
      </c>
      <c r="S75" t="s">
        <v>270</v>
      </c>
      <c r="AC75" t="str">
        <f t="shared" si="0"/>
        <v>select 'B2872SRM' PLAT_NO, 'PT. DIPO STAR FINANCCE' DOC_NAME_OLD, 'PT. DIPO STAR FINANCE' DOC_NAME_NEW union all</v>
      </c>
    </row>
    <row r="76" spans="5:29" customFormat="1" x14ac:dyDescent="0.25">
      <c r="E76" t="s">
        <v>737</v>
      </c>
      <c r="I76" t="s">
        <v>727</v>
      </c>
      <c r="S76" t="s">
        <v>270</v>
      </c>
      <c r="AC76" t="str">
        <f t="shared" si="0"/>
        <v>select 'L9681BX' PLAT_NO, 'PT, DIPO STAR FINANCE' DOC_NAME_OLD, 'PT. DIPO STAR FINANCE' DOC_NAME_NEW union all</v>
      </c>
    </row>
    <row r="77" spans="5:29" customFormat="1" x14ac:dyDescent="0.25">
      <c r="E77" t="s">
        <v>738</v>
      </c>
      <c r="I77" t="s">
        <v>739</v>
      </c>
      <c r="S77" t="s">
        <v>270</v>
      </c>
      <c r="AC77" t="str">
        <f t="shared" si="0"/>
        <v>select 'B2767PZF' PLAT_NO, 'DIPO STAR FINANCE' DOC_NAME_OLD, 'PT. DIPO STAR FINANCE' DOC_NAME_NEW union all</v>
      </c>
    </row>
    <row r="78" spans="5:29" customFormat="1" x14ac:dyDescent="0.25">
      <c r="E78" t="s">
        <v>740</v>
      </c>
      <c r="I78" t="s">
        <v>741</v>
      </c>
      <c r="S78" t="s">
        <v>270</v>
      </c>
      <c r="AC78" t="str">
        <f t="shared" si="0"/>
        <v>select 'B2753SRM' PLAT_NO, 'STOCK S18-BPKB' DOC_NAME_OLD, 'PT. DIPO STAR FINANCE' DOC_NAME_NEW union all</v>
      </c>
    </row>
    <row r="79" spans="5:29" customFormat="1" x14ac:dyDescent="0.25"/>
    <row r="80" spans="5:29" x14ac:dyDescent="0.25">
      <c r="E80" s="14" t="s">
        <v>2</v>
      </c>
      <c r="F80" s="15"/>
      <c r="G80" s="15"/>
      <c r="H80" s="15"/>
      <c r="I80" s="15"/>
      <c r="J80" s="15"/>
      <c r="K80" s="15"/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</row>
    <row r="81" spans="5:5" x14ac:dyDescent="0.25">
      <c r="E81" s="14" t="s">
        <v>163</v>
      </c>
    </row>
    <row r="82" spans="5:5" x14ac:dyDescent="0.25">
      <c r="E82" s="14" t="s">
        <v>191</v>
      </c>
    </row>
    <row r="83" spans="5:5" x14ac:dyDescent="0.25">
      <c r="E83" s="14"/>
    </row>
    <row r="84" spans="5:5" x14ac:dyDescent="0.25">
      <c r="E84" s="14" t="s">
        <v>26</v>
      </c>
    </row>
    <row r="85" spans="5:5" x14ac:dyDescent="0.25">
      <c r="E85" s="14" t="s">
        <v>19</v>
      </c>
    </row>
    <row r="86" spans="5:5" x14ac:dyDescent="0.25">
      <c r="E86" s="33" t="str">
        <f t="shared" ref="E86:E130" si="1">AC34</f>
        <v>select 'B2281UOR' PLAT_NO, 'BPKB' DOC_NAME_OLD, 'PT. DIPO STAR FINANCE' DOC_NAME_NEW union all</v>
      </c>
    </row>
    <row r="87" spans="5:5" x14ac:dyDescent="0.25">
      <c r="E87" s="33" t="str">
        <f t="shared" si="1"/>
        <v>select 'B9058PCV' PLAT_NO, 'BPKB' DOC_NAME_OLD, 'PT. DIPO STAR FINANCE' DOC_NAME_NEW union all</v>
      </c>
    </row>
    <row r="88" spans="5:5" x14ac:dyDescent="0.25">
      <c r="E88" s="33" t="str">
        <f t="shared" si="1"/>
        <v>select 'B2696PVB' PLAT_NO, 'BPKB' DOC_NAME_OLD, 'PT. DIPO STAR FINANCE' DOC_NAME_NEW union all</v>
      </c>
    </row>
    <row r="89" spans="5:5" x14ac:dyDescent="0.25">
      <c r="E89" s="33" t="str">
        <f t="shared" si="1"/>
        <v>select 'B9506PCS' PLAT_NO, 'STOCK S13-BPKB' DOC_NAME_OLD, 'PT. DIPO STAR FINANCE' DOC_NAME_NEW union all</v>
      </c>
    </row>
    <row r="90" spans="5:5" x14ac:dyDescent="0.25">
      <c r="E90" s="33" t="str">
        <f t="shared" si="1"/>
        <v>select 'B9508PCS' PLAT_NO, 'STOCK S14-BPKB' DOC_NAME_OLD, 'PT. DIPO STAR FINANCE' DOC_NAME_NEW union all</v>
      </c>
    </row>
    <row r="91" spans="5:5" x14ac:dyDescent="0.25">
      <c r="E91" s="33" t="str">
        <f t="shared" si="1"/>
        <v>select 'B9625PCS' PLAT_NO, 'STOCK S15-BPKB' DOC_NAME_OLD, 'PT. DIPO STAR FINANCE' DOC_NAME_NEW union all</v>
      </c>
    </row>
    <row r="92" spans="5:5" x14ac:dyDescent="0.25">
      <c r="E92" s="33" t="str">
        <f t="shared" si="1"/>
        <v>select 'B9641PCS' PLAT_NO, 'STOCK S16-BPKB' DOC_NAME_OLD, 'PT. DIPO STAR FINANCE' DOC_NAME_NEW union all</v>
      </c>
    </row>
    <row r="93" spans="5:5" x14ac:dyDescent="0.25">
      <c r="E93" s="33" t="str">
        <f t="shared" si="1"/>
        <v>select 'B9983PCR' PLAT_NO, 'STOCK S26-BPKB' DOC_NAME_OLD, 'PT. DIPO STAR FINANCE' DOC_NAME_NEW union all</v>
      </c>
    </row>
    <row r="94" spans="5:5" x14ac:dyDescent="0.25">
      <c r="E94" s="33" t="str">
        <f t="shared" si="1"/>
        <v>select 'B9073PBF' PLAT_NO, 'STOCK S30-BPKB' DOC_NAME_OLD, 'PT. DIPO STAR FINANCE' DOC_NAME_NEW union all</v>
      </c>
    </row>
    <row r="95" spans="5:5" x14ac:dyDescent="0.25">
      <c r="E95" s="33" t="str">
        <f t="shared" si="1"/>
        <v>select 'B9074PBF' PLAT_NO, 'STOCK S31-BPKB' DOC_NAME_OLD, 'PT. DIPO STAR FINANCE' DOC_NAME_NEW union all</v>
      </c>
    </row>
    <row r="96" spans="5:5" x14ac:dyDescent="0.25">
      <c r="E96" s="33" t="str">
        <f t="shared" si="1"/>
        <v>select 'B9071PBF' PLAT_NO, 'STOCK S32-BPKB' DOC_NAME_OLD, 'PT. DIPO STAR FINANCE' DOC_NAME_NEW union all</v>
      </c>
    </row>
    <row r="97" spans="5:5" x14ac:dyDescent="0.25">
      <c r="E97" s="33" t="str">
        <f t="shared" si="1"/>
        <v>select 'B9851PCS' PLAT_NO, 'STOCK S33-BPKB' DOC_NAME_OLD, 'PT. DIPO STAR FINANCE' DOC_NAME_NEW union all</v>
      </c>
    </row>
    <row r="98" spans="5:5" x14ac:dyDescent="0.25">
      <c r="E98" s="33" t="str">
        <f t="shared" si="1"/>
        <v>select 'B9838PCR' PLAT_NO, 'STOCK S34-BPKB' DOC_NAME_OLD, 'PT. DIPO STAR FINANCE' DOC_NAME_NEW union all</v>
      </c>
    </row>
    <row r="99" spans="5:5" x14ac:dyDescent="0.25">
      <c r="E99" s="33" t="str">
        <f t="shared" si="1"/>
        <v>select 'B9833PCS' PLAT_NO, 'STOCK S3-BPKB' DOC_NAME_OLD, 'PT. DIPO STAR FINANCE' DOC_NAME_NEW union all</v>
      </c>
    </row>
    <row r="100" spans="5:5" x14ac:dyDescent="0.25">
      <c r="E100" s="33" t="str">
        <f t="shared" si="1"/>
        <v>select 'B9829PCS' PLAT_NO, 'STOCK S4-BPKB' DOC_NAME_OLD, 'PT. DIPO STAR FINANCE' DOC_NAME_NEW union all</v>
      </c>
    </row>
    <row r="101" spans="5:5" x14ac:dyDescent="0.25">
      <c r="E101" s="33" t="str">
        <f t="shared" si="1"/>
        <v>select 'B9855PCS' PLAT_NO, 'STOCK S6-BPKB' DOC_NAME_OLD, 'PT. DIPO STAR FINANCE' DOC_NAME_NEW union all</v>
      </c>
    </row>
    <row r="102" spans="5:5" x14ac:dyDescent="0.25">
      <c r="E102" s="33" t="str">
        <f t="shared" si="1"/>
        <v>select 'B9758PCS' PLAT_NO, 'STOCK S7-BPKB' DOC_NAME_OLD, 'PT. DIPO STAR FINANCE' DOC_NAME_NEW union all</v>
      </c>
    </row>
    <row r="103" spans="5:5" x14ac:dyDescent="0.25">
      <c r="E103" s="33" t="str">
        <f t="shared" si="1"/>
        <v>select 'B9760PCS' PLAT_NO, 'STOCK S8-BPKB' DOC_NAME_OLD, 'PT. DIPO STAR FINANCE' DOC_NAME_NEW union all</v>
      </c>
    </row>
    <row r="104" spans="5:5" x14ac:dyDescent="0.25">
      <c r="E104" s="33" t="str">
        <f t="shared" si="1"/>
        <v>select 'B9627PRU' PLAT_NO, 'STOCK S21-BPKB' DOC_NAME_OLD, 'PT. DIPO STAR FINANCE' DOC_NAME_NEW union all</v>
      </c>
    </row>
    <row r="105" spans="5:5" x14ac:dyDescent="0.25">
      <c r="E105" s="33" t="str">
        <f t="shared" si="1"/>
        <v>select 'B1642PVL' PLAT_NO, 'STOCK S28-BPKB' DOC_NAME_OLD, 'PT. DIPO STAR FINANCE' DOC_NAME_NEW union all</v>
      </c>
    </row>
    <row r="106" spans="5:5" x14ac:dyDescent="0.25">
      <c r="E106" s="33" t="str">
        <f t="shared" si="1"/>
        <v>select 'B9235SCO' PLAT_NO, 'BPKB' DOC_NAME_OLD, 'PT. DIPO STAR FINANCE' DOC_NAME_NEW union all</v>
      </c>
    </row>
    <row r="107" spans="5:5" x14ac:dyDescent="0.25">
      <c r="E107" s="33" t="str">
        <f t="shared" si="1"/>
        <v>select 'B9918SCN' PLAT_NO, 'BPKB' DOC_NAME_OLD, 'PT. DIPO STAR FINANCE' DOC_NAME_NEW union all</v>
      </c>
    </row>
    <row r="108" spans="5:5" x14ac:dyDescent="0.25">
      <c r="E108" s="33" t="str">
        <f t="shared" si="1"/>
        <v>select 'B2934SRL' PLAT_NO, 'STOCK S29-BPKB' DOC_NAME_OLD, 'PT. DIPO STAR FINANCE' DOC_NAME_NEW union all</v>
      </c>
    </row>
    <row r="109" spans="5:5" x14ac:dyDescent="0.25">
      <c r="E109" s="33" t="str">
        <f t="shared" si="1"/>
        <v>select 'KT1SSC' PLAT_NO, 'BPKB' DOC_NAME_OLD, 'PT. DIPO STAR FINANCE' DOC_NAME_NEW union all</v>
      </c>
    </row>
    <row r="110" spans="5:5" x14ac:dyDescent="0.25">
      <c r="E110" s="33" t="str">
        <f t="shared" si="1"/>
        <v>select 'L9627BV' PLAT_NO, 'BPKB' DOC_NAME_OLD, 'PT. DIPO STAR FINANCE' DOC_NAME_NEW union all</v>
      </c>
    </row>
    <row r="111" spans="5:5" x14ac:dyDescent="0.25">
      <c r="E111" s="33" t="str">
        <f t="shared" si="1"/>
        <v>select 'B9175UDH' PLAT_NO, 'STOCK S19-BPKB' DOC_NAME_OLD, 'PT. DIPO STAR FINANCE' DOC_NAME_NEW union all</v>
      </c>
    </row>
    <row r="112" spans="5:5" x14ac:dyDescent="0.25">
      <c r="E112" s="33" t="str">
        <f t="shared" si="1"/>
        <v>select 'B9152UDH' PLAT_NO, 'STOCK S20-BPKB' DOC_NAME_OLD, 'PT. DIPO STAR FINANCE' DOC_NAME_NEW union all</v>
      </c>
    </row>
    <row r="113" spans="5:5" x14ac:dyDescent="0.25">
      <c r="E113" s="33" t="str">
        <f t="shared" si="1"/>
        <v>select 'B9736PCR' PLAT_NO, 'STOCK S24-BPKB' DOC_NAME_OLD, 'PT. DIPO STAR FINANCE' DOC_NAME_NEW union all</v>
      </c>
    </row>
    <row r="114" spans="5:5" x14ac:dyDescent="0.25">
      <c r="E114" s="33" t="str">
        <f t="shared" si="1"/>
        <v>select 'B9875PCR' PLAT_NO, 'STOCK S35-BPKB' DOC_NAME_OLD, 'PT. DIPO STAR FINANCE' DOC_NAME_NEW union all</v>
      </c>
    </row>
    <row r="115" spans="5:5" x14ac:dyDescent="0.25">
      <c r="E115" s="33" t="str">
        <f t="shared" si="1"/>
        <v>select 'B1360DFT' PLAT_NO, 'PT. DIO STAR FINANCE' DOC_NAME_OLD, 'PT. DIPO STAR FINANCE' DOC_NAME_NEW union all</v>
      </c>
    </row>
    <row r="116" spans="5:5" x14ac:dyDescent="0.25">
      <c r="E116" s="33" t="str">
        <f t="shared" si="1"/>
        <v>select 'B1059DFX' PLAT_NO, 'PT. DIPONSTAR FINANCE' DOC_NAME_OLD, 'PT. DIPO STAR FINANCE' DOC_NAME_NEW union all</v>
      </c>
    </row>
    <row r="117" spans="5:5" x14ac:dyDescent="0.25">
      <c r="E117" s="33" t="str">
        <f t="shared" si="1"/>
        <v>select 'B9261PCQ' PLAT_NO, 'P DIPO STAR FINANCE' DOC_NAME_OLD, 'PT. DIPO STAR FINANCE' DOC_NAME_NEW union all</v>
      </c>
    </row>
    <row r="118" spans="5:5" x14ac:dyDescent="0.25">
      <c r="E118" s="33" t="str">
        <f t="shared" si="1"/>
        <v>select 'DD1482XAS' PLAT_NO, 'PT. DIPO SGTAR FINANCE' DOC_NAME_OLD, 'PT. DIPO STAR FINANCE' DOC_NAME_NEW union all</v>
      </c>
    </row>
    <row r="119" spans="5:5" x14ac:dyDescent="0.25">
      <c r="E119" s="33" t="str">
        <f t="shared" si="1"/>
        <v>select 'B1636DFV' PLAT_NO, 'PT. DIPO STAR FNANCE' DOC_NAME_OLD, 'PT. DIPO STAR FINANCE' DOC_NAME_NEW union all</v>
      </c>
    </row>
    <row r="120" spans="5:5" x14ac:dyDescent="0.25">
      <c r="E120" s="33" t="str">
        <f t="shared" si="1"/>
        <v>select 'B9877PCR' PLAT_NO, 'PT DIPO STAR FIANNCE' DOC_NAME_OLD, 'PT. DIPO STAR FINANCE' DOC_NAME_NEW union all</v>
      </c>
    </row>
    <row r="121" spans="5:5" x14ac:dyDescent="0.25">
      <c r="E121" s="33" t="str">
        <f t="shared" si="1"/>
        <v>select 'B2048POP' PLAT_NO, 'PT DIIPO STAR FINANCE' DOC_NAME_OLD, 'PT. DIPO STAR FINANCE' DOC_NAME_NEW union all</v>
      </c>
    </row>
    <row r="122" spans="5:5" x14ac:dyDescent="0.25">
      <c r="E122" s="33" t="str">
        <f t="shared" si="1"/>
        <v>select 'P8713GD' PLAT_NO, 'PT, DIPO STAR FINANCE' DOC_NAME_OLD, 'PT. DIPO STAR FINANCE' DOC_NAME_NEW union all</v>
      </c>
    </row>
    <row r="123" spans="5:5" x14ac:dyDescent="0.25">
      <c r="E123" s="33" t="str">
        <f t="shared" si="1"/>
        <v>select 'B2103UJA' PLAT_NO, 'PT DIPO STAR FINANCES' DOC_NAME_OLD, 'PT. DIPO STAR FINANCE' DOC_NAME_NEW union all</v>
      </c>
    </row>
    <row r="124" spans="5:5" x14ac:dyDescent="0.25">
      <c r="E124" s="33" t="str">
        <f t="shared" si="1"/>
        <v>select 'B9172SCL' PLAT_NO, 'PT DIPO STAR FINACE' DOC_NAME_OLD, 'PT. DIPO STAR FINANCE' DOC_NAME_NEW union all</v>
      </c>
    </row>
    <row r="125" spans="5:5" x14ac:dyDescent="0.25">
      <c r="E125" s="33" t="str">
        <f t="shared" si="1"/>
        <v>select 'B2174UIT' PLAT_NO, 'PT. DIPO STAR FINANCCE' DOC_NAME_OLD, 'PT. DIPO STAR FINANCE' DOC_NAME_NEW union all</v>
      </c>
    </row>
    <row r="126" spans="5:5" x14ac:dyDescent="0.25">
      <c r="E126" s="33" t="str">
        <f t="shared" si="1"/>
        <v>select 'B9636UXC' PLAT_NO, 'PT DIPO STAR FINANE' DOC_NAME_OLD, 'PT. DIPO STAR FINANCE' DOC_NAME_NEW union all</v>
      </c>
    </row>
    <row r="127" spans="5:5" x14ac:dyDescent="0.25">
      <c r="E127" s="33" t="str">
        <f t="shared" si="1"/>
        <v>select 'B2872SRM' PLAT_NO, 'PT. DIPO STAR FINANCCE' DOC_NAME_OLD, 'PT. DIPO STAR FINANCE' DOC_NAME_NEW union all</v>
      </c>
    </row>
    <row r="128" spans="5:5" x14ac:dyDescent="0.25">
      <c r="E128" s="33" t="str">
        <f t="shared" si="1"/>
        <v>select 'L9681BX' PLAT_NO, 'PT, DIPO STAR FINANCE' DOC_NAME_OLD, 'PT. DIPO STAR FINANCE' DOC_NAME_NEW union all</v>
      </c>
    </row>
    <row r="129" spans="5:5" x14ac:dyDescent="0.25">
      <c r="E129" s="33" t="str">
        <f t="shared" si="1"/>
        <v>select 'B2767PZF' PLAT_NO, 'DIPO STAR FINANCE' DOC_NAME_OLD, 'PT. DIPO STAR FINANCE' DOC_NAME_NEW union all</v>
      </c>
    </row>
    <row r="130" spans="5:5" x14ac:dyDescent="0.25">
      <c r="E130" s="33" t="str">
        <f t="shared" si="1"/>
        <v>select 'B2753SRM' PLAT_NO, 'STOCK S18-BPKB' DOC_NAME_OLD, 'PT. DIPO STAR FINANCE' DOC_NAME_NEW union all</v>
      </c>
    </row>
    <row r="131" spans="5:5" x14ac:dyDescent="0.25">
      <c r="E131" s="14" t="s">
        <v>114</v>
      </c>
    </row>
    <row r="132" spans="5:5" x14ac:dyDescent="0.25">
      <c r="E132" s="14"/>
    </row>
    <row r="133" spans="5:5" x14ac:dyDescent="0.25">
      <c r="E133" s="14" t="s">
        <v>111</v>
      </c>
    </row>
    <row r="134" spans="5:5" x14ac:dyDescent="0.25">
      <c r="E134" s="14" t="s">
        <v>19</v>
      </c>
    </row>
    <row r="135" spans="5:5" x14ac:dyDescent="0.25">
      <c r="E135" s="14" t="s">
        <v>131</v>
      </c>
    </row>
    <row r="136" spans="5:5" x14ac:dyDescent="0.25">
      <c r="E136" s="14" t="s">
        <v>271</v>
      </c>
    </row>
    <row r="137" spans="5:5" x14ac:dyDescent="0.25">
      <c r="E137" s="14" t="s">
        <v>150</v>
      </c>
    </row>
    <row r="138" spans="5:5" x14ac:dyDescent="0.25">
      <c r="E138" s="14" t="s">
        <v>88</v>
      </c>
    </row>
    <row r="139" spans="5:5" x14ac:dyDescent="0.25">
      <c r="E139" s="18" t="s">
        <v>742</v>
      </c>
    </row>
    <row r="140" spans="5:5" x14ac:dyDescent="0.25">
      <c r="E140" s="18" t="s">
        <v>743</v>
      </c>
    </row>
    <row r="141" spans="5:5" x14ac:dyDescent="0.25">
      <c r="E141" s="18" t="s">
        <v>164</v>
      </c>
    </row>
    <row r="142" spans="5:5" x14ac:dyDescent="0.25">
      <c r="E142" s="14" t="s">
        <v>34</v>
      </c>
    </row>
    <row r="143" spans="5:5" x14ac:dyDescent="0.25">
      <c r="E143" s="14" t="s">
        <v>127</v>
      </c>
    </row>
    <row r="144" spans="5:5" x14ac:dyDescent="0.25">
      <c r="E144" s="14" t="s">
        <v>949</v>
      </c>
    </row>
    <row r="145" spans="5:79" x14ac:dyDescent="0.25">
      <c r="E145" s="14" t="s">
        <v>128</v>
      </c>
      <c r="F145" s="15"/>
      <c r="G145" s="15"/>
      <c r="H145" s="15"/>
      <c r="I145" s="15"/>
      <c r="J145" s="15"/>
      <c r="K145" s="15"/>
      <c r="L145" s="15"/>
      <c r="M145" s="15"/>
      <c r="N145" s="15"/>
      <c r="O145" s="15"/>
      <c r="P145" s="15"/>
      <c r="Q145" s="15"/>
      <c r="R145" s="15"/>
      <c r="S145" s="15"/>
      <c r="T145" s="15"/>
      <c r="U145" s="15"/>
      <c r="V145" s="15"/>
      <c r="W145" s="15"/>
      <c r="X145" s="15"/>
    </row>
    <row r="146" spans="5:79" x14ac:dyDescent="0.25">
      <c r="E146" s="14" t="s">
        <v>92</v>
      </c>
      <c r="F146" s="15"/>
      <c r="G146" s="15"/>
      <c r="H146" s="15"/>
      <c r="I146" s="15"/>
      <c r="J146" s="15"/>
      <c r="K146" s="15"/>
      <c r="L146" s="15"/>
      <c r="M146" s="15"/>
      <c r="N146" s="15"/>
      <c r="O146" s="15"/>
      <c r="P146" s="15"/>
      <c r="Q146" s="15"/>
      <c r="R146" s="15"/>
      <c r="S146" s="15"/>
      <c r="T146" s="15"/>
      <c r="U146" s="15"/>
      <c r="V146" s="15"/>
      <c r="W146" s="15"/>
      <c r="X146" s="15"/>
    </row>
    <row r="147" spans="5:79" x14ac:dyDescent="0.25">
      <c r="E147" s="14" t="s">
        <v>129</v>
      </c>
      <c r="F147" s="15"/>
      <c r="G147" s="15"/>
      <c r="H147" s="15"/>
      <c r="I147" s="15"/>
      <c r="J147" s="15"/>
      <c r="K147" s="15"/>
      <c r="L147" s="15"/>
      <c r="M147" s="15"/>
      <c r="N147" s="15"/>
      <c r="O147" s="15"/>
      <c r="P147" s="15"/>
      <c r="Q147" s="15"/>
      <c r="R147" s="15"/>
      <c r="S147" s="15"/>
      <c r="T147" s="15"/>
      <c r="U147" s="15"/>
      <c r="V147" s="15"/>
      <c r="W147" s="15"/>
      <c r="X147" s="15"/>
    </row>
    <row r="148" spans="5:79" x14ac:dyDescent="0.25">
      <c r="E148" s="14" t="s">
        <v>93</v>
      </c>
      <c r="F148" s="15"/>
      <c r="G148" s="15"/>
      <c r="H148" s="15"/>
      <c r="I148" s="15"/>
      <c r="J148" s="15"/>
      <c r="K148" s="15"/>
      <c r="L148" s="15"/>
      <c r="M148" s="15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</row>
    <row r="149" spans="5:79" x14ac:dyDescent="0.25">
      <c r="E149" s="14" t="s">
        <v>130</v>
      </c>
      <c r="F149" s="15"/>
      <c r="G149" s="15"/>
      <c r="H149" s="15"/>
      <c r="I149" s="15"/>
      <c r="J149" s="15"/>
      <c r="K149" s="15"/>
      <c r="L149" s="15"/>
      <c r="M149" s="15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</row>
    <row r="150" spans="5:79" x14ac:dyDescent="0.25">
      <c r="E150" s="18" t="s">
        <v>745</v>
      </c>
      <c r="F150" s="15"/>
      <c r="G150" s="15"/>
      <c r="H150" s="15"/>
      <c r="I150" s="15"/>
      <c r="J150" s="15"/>
      <c r="K150" s="15"/>
      <c r="L150" s="15"/>
      <c r="M150" s="15"/>
      <c r="N150" s="15"/>
      <c r="O150" s="15"/>
      <c r="P150" s="15"/>
      <c r="Q150" s="15"/>
      <c r="R150" s="15"/>
      <c r="S150" s="15"/>
      <c r="T150" s="15"/>
      <c r="U150" s="15"/>
      <c r="V150" s="15"/>
      <c r="W150" s="15"/>
      <c r="X150" s="15"/>
    </row>
    <row r="151" spans="5:79" x14ac:dyDescent="0.25">
      <c r="E151" s="18" t="s">
        <v>746</v>
      </c>
      <c r="F151" s="15"/>
      <c r="G151" s="15"/>
      <c r="H151" s="15"/>
      <c r="I151" s="15"/>
      <c r="J151" s="15"/>
      <c r="K151" s="15"/>
      <c r="L151" s="15"/>
      <c r="M151" s="15"/>
      <c r="N151" s="15"/>
      <c r="O151" s="15"/>
      <c r="P151" s="15"/>
      <c r="Q151" s="15"/>
      <c r="R151" s="15"/>
      <c r="S151" s="15"/>
      <c r="T151" s="15"/>
      <c r="U151" s="15"/>
      <c r="V151" s="15"/>
      <c r="W151" s="15"/>
      <c r="X151" s="15"/>
    </row>
    <row r="152" spans="5:79" x14ac:dyDescent="0.25">
      <c r="E152" s="18" t="s">
        <v>747</v>
      </c>
      <c r="F152" s="15"/>
      <c r="G152" s="15"/>
      <c r="H152" s="15"/>
      <c r="I152" s="15"/>
      <c r="J152" s="15"/>
      <c r="K152" s="15"/>
      <c r="L152" s="15"/>
      <c r="M152" s="15"/>
      <c r="N152" s="15"/>
      <c r="O152" s="15"/>
      <c r="P152" s="15"/>
      <c r="Q152" s="15"/>
      <c r="R152" s="15"/>
      <c r="S152" s="15"/>
      <c r="T152" s="15"/>
      <c r="U152" s="15"/>
      <c r="V152" s="15"/>
      <c r="W152" s="15"/>
      <c r="X152" s="15"/>
    </row>
    <row r="153" spans="5:79" x14ac:dyDescent="0.25">
      <c r="E153" s="18" t="s">
        <v>748</v>
      </c>
      <c r="F153" s="15"/>
      <c r="G153" s="15"/>
      <c r="H153" s="15"/>
      <c r="I153" s="15"/>
      <c r="J153" s="15"/>
      <c r="K153" s="15"/>
      <c r="L153" s="15"/>
      <c r="M153" s="15"/>
      <c r="N153" s="15"/>
      <c r="O153" s="15"/>
      <c r="P153" s="15"/>
      <c r="Q153" s="15"/>
      <c r="R153" s="15"/>
      <c r="S153" s="15"/>
      <c r="T153" s="15"/>
      <c r="U153" s="15"/>
      <c r="V153" s="15"/>
      <c r="W153" s="15"/>
      <c r="X153" s="15"/>
    </row>
    <row r="154" spans="5:79" x14ac:dyDescent="0.25">
      <c r="E154" s="14" t="s">
        <v>115</v>
      </c>
      <c r="F154" s="15"/>
      <c r="G154" s="15"/>
      <c r="H154" s="15"/>
      <c r="I154" s="15"/>
      <c r="J154" s="15"/>
      <c r="K154" s="15"/>
      <c r="L154" s="15"/>
      <c r="M154" s="15"/>
      <c r="N154" s="15"/>
      <c r="O154" s="15"/>
      <c r="P154" s="15"/>
      <c r="Q154" s="15"/>
      <c r="R154" s="15"/>
      <c r="S154" s="15"/>
      <c r="T154" s="15"/>
      <c r="U154" s="15"/>
      <c r="V154" s="15"/>
      <c r="W154" s="15"/>
      <c r="X154" s="15"/>
    </row>
    <row r="155" spans="5:79" x14ac:dyDescent="0.25">
      <c r="E155" s="14" t="s">
        <v>744</v>
      </c>
      <c r="F155" s="15"/>
      <c r="G155" s="15"/>
      <c r="H155" s="15"/>
      <c r="I155" s="15"/>
      <c r="J155" s="15"/>
      <c r="K155" s="15"/>
      <c r="L155" s="15"/>
      <c r="M155" s="15"/>
      <c r="N155" s="15"/>
      <c r="O155" s="15"/>
      <c r="P155" s="15"/>
      <c r="Q155" s="15"/>
      <c r="R155" s="15"/>
      <c r="S155" s="15"/>
      <c r="T155" s="15"/>
      <c r="U155" s="15"/>
      <c r="V155" s="15"/>
      <c r="W155" s="15"/>
      <c r="X155" s="15"/>
    </row>
    <row r="157" spans="5:79" customFormat="1" x14ac:dyDescent="0.25">
      <c r="E157" s="2" t="s">
        <v>32</v>
      </c>
      <c r="I157" s="2" t="s">
        <v>272</v>
      </c>
      <c r="Q157" s="2" t="s">
        <v>273</v>
      </c>
      <c r="Y157" s="2" t="s">
        <v>193</v>
      </c>
      <c r="AB157" s="2" t="s">
        <v>274</v>
      </c>
      <c r="AL157" s="2" t="s">
        <v>275</v>
      </c>
      <c r="AV157" s="2" t="s">
        <v>276</v>
      </c>
      <c r="BE157" s="2" t="s">
        <v>32</v>
      </c>
      <c r="BI157" s="2" t="s">
        <v>94</v>
      </c>
      <c r="BM157" s="2" t="s">
        <v>95</v>
      </c>
      <c r="BT157" s="2" t="s">
        <v>96</v>
      </c>
      <c r="BU157" s="2"/>
    </row>
    <row r="158" spans="5:79" customFormat="1" x14ac:dyDescent="0.25">
      <c r="E158" t="s">
        <v>663</v>
      </c>
      <c r="I158" t="s">
        <v>661</v>
      </c>
      <c r="Q158" t="s">
        <v>270</v>
      </c>
      <c r="Y158" t="s">
        <v>879</v>
      </c>
      <c r="AB158" t="s">
        <v>749</v>
      </c>
      <c r="AL158" t="s">
        <v>750</v>
      </c>
      <c r="AV158" t="s">
        <v>751</v>
      </c>
      <c r="BE158" t="s">
        <v>663</v>
      </c>
      <c r="BI158" t="s">
        <v>140</v>
      </c>
      <c r="BM158" s="35" t="s">
        <v>277</v>
      </c>
      <c r="BT158" t="s">
        <v>140</v>
      </c>
      <c r="CA158" t="str">
        <f t="shared" ref="CA158:CA189" si="2">"update IFINDOC.dbo.DOCUMENT_DETAIL set DOC_NAME = '" &amp; TRIM(Q158) &amp; "', MOD_BY = 'Aryo Budi', MOD_DATE = getdate(), MOD_IP_ADDRESS = 'M-486828' where ID = " &amp; Y158 &amp; ";"</f>
        <v>update IFINDOC.dbo.DOCUMENT_DETAIL set DOC_NAME = 'PT. DIPO STAR FINANCE', MOD_BY = 'Aryo Budi', MOD_DATE = getdate(), MOD_IP_ADDRESS = 'M-486828' where ID = 35916;</v>
      </c>
    </row>
    <row r="159" spans="5:79" customFormat="1" x14ac:dyDescent="0.25">
      <c r="E159" t="s">
        <v>732</v>
      </c>
      <c r="I159" t="s">
        <v>733</v>
      </c>
      <c r="Q159" t="s">
        <v>270</v>
      </c>
      <c r="Y159" t="s">
        <v>880</v>
      </c>
      <c r="AB159" t="s">
        <v>752</v>
      </c>
      <c r="AL159" t="s">
        <v>753</v>
      </c>
      <c r="AV159" t="s">
        <v>733</v>
      </c>
      <c r="BE159" t="s">
        <v>732</v>
      </c>
      <c r="BI159" t="s">
        <v>140</v>
      </c>
      <c r="BM159" s="35" t="s">
        <v>277</v>
      </c>
      <c r="BT159" t="s">
        <v>140</v>
      </c>
      <c r="CA159" t="str">
        <f t="shared" si="2"/>
        <v>update IFINDOC.dbo.DOCUMENT_DETAIL set DOC_NAME = 'PT. DIPO STAR FINANCE', MOD_BY = 'Aryo Budi', MOD_DATE = getdate(), MOD_IP_ADDRESS = 'M-486828' where ID = 36448;</v>
      </c>
    </row>
    <row r="160" spans="5:79" customFormat="1" x14ac:dyDescent="0.25">
      <c r="E160" t="s">
        <v>714</v>
      </c>
      <c r="I160" t="s">
        <v>715</v>
      </c>
      <c r="Q160" t="s">
        <v>270</v>
      </c>
      <c r="Y160" t="s">
        <v>881</v>
      </c>
      <c r="AB160" t="s">
        <v>754</v>
      </c>
      <c r="AL160" t="s">
        <v>755</v>
      </c>
      <c r="AV160" t="s">
        <v>715</v>
      </c>
      <c r="BE160" t="s">
        <v>714</v>
      </c>
      <c r="BI160" t="s">
        <v>140</v>
      </c>
      <c r="BM160" s="35" t="s">
        <v>277</v>
      </c>
      <c r="BT160" t="s">
        <v>140</v>
      </c>
      <c r="CA160" t="str">
        <f t="shared" si="2"/>
        <v>update IFINDOC.dbo.DOCUMENT_DETAIL set DOC_NAME = 'PT. DIPO STAR FINANCE', MOD_BY = 'Aryo Budi', MOD_DATE = getdate(), MOD_IP_ADDRESS = 'M-486828' where ID = 36537;</v>
      </c>
    </row>
    <row r="161" spans="5:79" customFormat="1" x14ac:dyDescent="0.25">
      <c r="E161" t="s">
        <v>738</v>
      </c>
      <c r="I161" t="s">
        <v>739</v>
      </c>
      <c r="Q161" t="s">
        <v>270</v>
      </c>
      <c r="Y161" t="s">
        <v>882</v>
      </c>
      <c r="AB161" t="s">
        <v>756</v>
      </c>
      <c r="AL161" t="s">
        <v>757</v>
      </c>
      <c r="AV161" t="s">
        <v>739</v>
      </c>
      <c r="BE161" t="s">
        <v>738</v>
      </c>
      <c r="BI161" t="s">
        <v>140</v>
      </c>
      <c r="BM161" s="35" t="s">
        <v>277</v>
      </c>
      <c r="BT161" t="s">
        <v>140</v>
      </c>
      <c r="CA161" t="str">
        <f t="shared" si="2"/>
        <v>update IFINDOC.dbo.DOCUMENT_DETAIL set DOC_NAME = 'PT. DIPO STAR FINANCE', MOD_BY = 'Aryo Budi', MOD_DATE = getdate(), MOD_IP_ADDRESS = 'M-486828' where ID = 36751;</v>
      </c>
    </row>
    <row r="162" spans="5:79" customFormat="1" x14ac:dyDescent="0.25">
      <c r="E162" t="s">
        <v>736</v>
      </c>
      <c r="I162" t="s">
        <v>733</v>
      </c>
      <c r="Q162" t="s">
        <v>270</v>
      </c>
      <c r="Y162" t="s">
        <v>883</v>
      </c>
      <c r="AB162" t="s">
        <v>758</v>
      </c>
      <c r="AL162" t="s">
        <v>759</v>
      </c>
      <c r="AV162" t="s">
        <v>733</v>
      </c>
      <c r="BE162" t="s">
        <v>736</v>
      </c>
      <c r="BI162" t="s">
        <v>140</v>
      </c>
      <c r="BM162" s="35" t="s">
        <v>277</v>
      </c>
      <c r="BT162" t="s">
        <v>140</v>
      </c>
      <c r="CA162" t="str">
        <f t="shared" si="2"/>
        <v>update IFINDOC.dbo.DOCUMENT_DETAIL set DOC_NAME = 'PT. DIPO STAR FINANCE', MOD_BY = 'Aryo Budi', MOD_DATE = getdate(), MOD_IP_ADDRESS = 'M-486828' where ID = 37181;</v>
      </c>
    </row>
    <row r="163" spans="5:79" customFormat="1" x14ac:dyDescent="0.25">
      <c r="E163" t="s">
        <v>726</v>
      </c>
      <c r="I163" t="s">
        <v>727</v>
      </c>
      <c r="Q163" t="s">
        <v>270</v>
      </c>
      <c r="Y163" t="s">
        <v>884</v>
      </c>
      <c r="AB163" t="s">
        <v>760</v>
      </c>
      <c r="AL163" t="s">
        <v>761</v>
      </c>
      <c r="AV163" t="s">
        <v>727</v>
      </c>
      <c r="BE163" t="s">
        <v>726</v>
      </c>
      <c r="BI163" t="s">
        <v>140</v>
      </c>
      <c r="BM163" s="35" t="s">
        <v>277</v>
      </c>
      <c r="BT163" t="s">
        <v>140</v>
      </c>
      <c r="CA163" t="str">
        <f t="shared" si="2"/>
        <v>update IFINDOC.dbo.DOCUMENT_DETAIL set DOC_NAME = 'PT. DIPO STAR FINANCE', MOD_BY = 'Aryo Budi', MOD_DATE = getdate(), MOD_IP_ADDRESS = 'M-486828' where ID = 37240;</v>
      </c>
    </row>
    <row r="164" spans="5:79" customFormat="1" x14ac:dyDescent="0.25">
      <c r="E164" t="s">
        <v>712</v>
      </c>
      <c r="I164" t="s">
        <v>713</v>
      </c>
      <c r="Q164" t="s">
        <v>270</v>
      </c>
      <c r="Y164" t="s">
        <v>885</v>
      </c>
      <c r="AB164" t="s">
        <v>762</v>
      </c>
      <c r="AL164" t="s">
        <v>763</v>
      </c>
      <c r="AV164" t="s">
        <v>713</v>
      </c>
      <c r="BE164" t="s">
        <v>712</v>
      </c>
      <c r="BI164" t="s">
        <v>140</v>
      </c>
      <c r="BM164" s="35" t="s">
        <v>277</v>
      </c>
      <c r="BT164" t="s">
        <v>140</v>
      </c>
      <c r="CA164" t="str">
        <f t="shared" si="2"/>
        <v>update IFINDOC.dbo.DOCUMENT_DETAIL set DOC_NAME = 'PT. DIPO STAR FINANCE', MOD_BY = 'Aryo Budi', MOD_DATE = getdate(), MOD_IP_ADDRESS = 'M-486828' where ID = 37576;</v>
      </c>
    </row>
    <row r="165" spans="5:79" customFormat="1" x14ac:dyDescent="0.25">
      <c r="E165" t="s">
        <v>716</v>
      </c>
      <c r="I165" t="s">
        <v>717</v>
      </c>
      <c r="Q165" t="s">
        <v>270</v>
      </c>
      <c r="Y165" t="s">
        <v>886</v>
      </c>
      <c r="AB165" t="s">
        <v>764</v>
      </c>
      <c r="AL165" t="s">
        <v>765</v>
      </c>
      <c r="AV165" t="s">
        <v>717</v>
      </c>
      <c r="BE165" t="s">
        <v>716</v>
      </c>
      <c r="BI165" t="s">
        <v>140</v>
      </c>
      <c r="BM165" s="35" t="s">
        <v>277</v>
      </c>
      <c r="BT165" t="s">
        <v>140</v>
      </c>
      <c r="CA165" t="str">
        <f t="shared" si="2"/>
        <v>update IFINDOC.dbo.DOCUMENT_DETAIL set DOC_NAME = 'PT. DIPO STAR FINANCE', MOD_BY = 'Aryo Budi', MOD_DATE = getdate(), MOD_IP_ADDRESS = 'M-486828' where ID = 37810;</v>
      </c>
    </row>
    <row r="166" spans="5:79" customFormat="1" x14ac:dyDescent="0.25">
      <c r="E166" t="s">
        <v>724</v>
      </c>
      <c r="I166" t="s">
        <v>725</v>
      </c>
      <c r="Q166" t="s">
        <v>270</v>
      </c>
      <c r="Y166" t="s">
        <v>887</v>
      </c>
      <c r="AB166" t="s">
        <v>766</v>
      </c>
      <c r="AL166" t="s">
        <v>767</v>
      </c>
      <c r="AV166" t="s">
        <v>725</v>
      </c>
      <c r="BE166" t="s">
        <v>724</v>
      </c>
      <c r="BI166" t="s">
        <v>140</v>
      </c>
      <c r="BM166" s="35" t="s">
        <v>277</v>
      </c>
      <c r="BT166" t="s">
        <v>140</v>
      </c>
      <c r="CA166" t="str">
        <f t="shared" si="2"/>
        <v>update IFINDOC.dbo.DOCUMENT_DETAIL set DOC_NAME = 'PT. DIPO STAR FINANCE', MOD_BY = 'Aryo Budi', MOD_DATE = getdate(), MOD_IP_ADDRESS = 'M-486828' where ID = 38101;</v>
      </c>
    </row>
    <row r="167" spans="5:79" customFormat="1" x14ac:dyDescent="0.25">
      <c r="E167" t="s">
        <v>728</v>
      </c>
      <c r="I167" t="s">
        <v>729</v>
      </c>
      <c r="Q167" t="s">
        <v>270</v>
      </c>
      <c r="Y167" t="s">
        <v>888</v>
      </c>
      <c r="AB167" t="s">
        <v>768</v>
      </c>
      <c r="AL167" t="s">
        <v>769</v>
      </c>
      <c r="AV167" t="s">
        <v>729</v>
      </c>
      <c r="BE167" t="s">
        <v>728</v>
      </c>
      <c r="BI167" t="s">
        <v>140</v>
      </c>
      <c r="BM167" s="35" t="s">
        <v>277</v>
      </c>
      <c r="BT167" t="s">
        <v>140</v>
      </c>
      <c r="CA167" t="str">
        <f t="shared" si="2"/>
        <v>update IFINDOC.dbo.DOCUMENT_DETAIL set DOC_NAME = 'PT. DIPO STAR FINANCE', MOD_BY = 'Aryo Budi', MOD_DATE = getdate(), MOD_IP_ADDRESS = 'M-486828' where ID = 38596;</v>
      </c>
    </row>
    <row r="168" spans="5:79" customFormat="1" x14ac:dyDescent="0.25">
      <c r="E168" t="s">
        <v>720</v>
      </c>
      <c r="I168" t="s">
        <v>721</v>
      </c>
      <c r="Q168" t="s">
        <v>270</v>
      </c>
      <c r="Y168" t="s">
        <v>889</v>
      </c>
      <c r="AB168" t="s">
        <v>770</v>
      </c>
      <c r="AL168" t="s">
        <v>771</v>
      </c>
      <c r="AV168" t="s">
        <v>721</v>
      </c>
      <c r="BE168" t="s">
        <v>720</v>
      </c>
      <c r="BI168" t="s">
        <v>140</v>
      </c>
      <c r="BM168" s="35" t="s">
        <v>277</v>
      </c>
      <c r="BT168" t="s">
        <v>140</v>
      </c>
      <c r="CA168" t="str">
        <f t="shared" si="2"/>
        <v>update IFINDOC.dbo.DOCUMENT_DETAIL set DOC_NAME = 'PT. DIPO STAR FINANCE', MOD_BY = 'Aryo Budi', MOD_DATE = getdate(), MOD_IP_ADDRESS = 'M-486828' where ID = 38623;</v>
      </c>
    </row>
    <row r="169" spans="5:79" customFormat="1" x14ac:dyDescent="0.25">
      <c r="E169" t="s">
        <v>663</v>
      </c>
      <c r="I169" t="s">
        <v>661</v>
      </c>
      <c r="Q169" t="s">
        <v>270</v>
      </c>
      <c r="Y169" t="s">
        <v>890</v>
      </c>
      <c r="AB169" t="s">
        <v>749</v>
      </c>
      <c r="AL169" t="s">
        <v>772</v>
      </c>
      <c r="AV169" t="s">
        <v>751</v>
      </c>
      <c r="BE169" t="s">
        <v>663</v>
      </c>
      <c r="BI169" t="s">
        <v>140</v>
      </c>
      <c r="BM169" s="35" t="s">
        <v>277</v>
      </c>
      <c r="BT169" t="s">
        <v>140</v>
      </c>
      <c r="CA169" t="str">
        <f t="shared" si="2"/>
        <v>update IFINDOC.dbo.DOCUMENT_DETAIL set DOC_NAME = 'PT. DIPO STAR FINANCE', MOD_BY = 'Aryo Budi', MOD_DATE = getdate(), MOD_IP_ADDRESS = 'M-486828' where ID = 38692;</v>
      </c>
    </row>
    <row r="170" spans="5:79" customFormat="1" x14ac:dyDescent="0.25">
      <c r="E170" t="s">
        <v>734</v>
      </c>
      <c r="I170" t="s">
        <v>735</v>
      </c>
      <c r="Q170" t="s">
        <v>270</v>
      </c>
      <c r="Y170" t="s">
        <v>891</v>
      </c>
      <c r="AB170" t="s">
        <v>773</v>
      </c>
      <c r="AL170" t="s">
        <v>774</v>
      </c>
      <c r="AV170" t="s">
        <v>735</v>
      </c>
      <c r="BE170" t="s">
        <v>734</v>
      </c>
      <c r="BI170" t="s">
        <v>140</v>
      </c>
      <c r="BM170" s="35" t="s">
        <v>277</v>
      </c>
      <c r="BT170" t="s">
        <v>140</v>
      </c>
      <c r="CA170" t="str">
        <f t="shared" si="2"/>
        <v>update IFINDOC.dbo.DOCUMENT_DETAIL set DOC_NAME = 'PT. DIPO STAR FINANCE', MOD_BY = 'Aryo Budi', MOD_DATE = getdate(), MOD_IP_ADDRESS = 'M-486828' where ID = 40095;</v>
      </c>
    </row>
    <row r="171" spans="5:79" customFormat="1" x14ac:dyDescent="0.25">
      <c r="E171" t="s">
        <v>730</v>
      </c>
      <c r="I171" t="s">
        <v>731</v>
      </c>
      <c r="Q171" t="s">
        <v>270</v>
      </c>
      <c r="Y171" t="s">
        <v>892</v>
      </c>
      <c r="AB171" t="s">
        <v>775</v>
      </c>
      <c r="AL171" t="s">
        <v>776</v>
      </c>
      <c r="AV171" t="s">
        <v>731</v>
      </c>
      <c r="BE171" t="s">
        <v>730</v>
      </c>
      <c r="BI171" t="s">
        <v>140</v>
      </c>
      <c r="BM171" s="35" t="s">
        <v>277</v>
      </c>
      <c r="BT171" t="s">
        <v>140</v>
      </c>
      <c r="CA171" t="str">
        <f t="shared" si="2"/>
        <v>update IFINDOC.dbo.DOCUMENT_DETAIL set DOC_NAME = 'PT. DIPO STAR FINANCE', MOD_BY = 'Aryo Budi', MOD_DATE = getdate(), MOD_IP_ADDRESS = 'M-486828' where ID = 42494;</v>
      </c>
    </row>
    <row r="172" spans="5:79" customFormat="1" x14ac:dyDescent="0.25">
      <c r="E172" t="s">
        <v>722</v>
      </c>
      <c r="I172" t="s">
        <v>723</v>
      </c>
      <c r="Q172" t="s">
        <v>270</v>
      </c>
      <c r="Y172" t="s">
        <v>893</v>
      </c>
      <c r="AB172" t="s">
        <v>777</v>
      </c>
      <c r="AL172" t="s">
        <v>778</v>
      </c>
      <c r="AV172" t="s">
        <v>723</v>
      </c>
      <c r="BE172" t="s">
        <v>722</v>
      </c>
      <c r="BI172" t="s">
        <v>140</v>
      </c>
      <c r="BM172" s="35" t="s">
        <v>277</v>
      </c>
      <c r="BT172" t="s">
        <v>140</v>
      </c>
      <c r="CA172" t="str">
        <f t="shared" si="2"/>
        <v>update IFINDOC.dbo.DOCUMENT_DETAIL set DOC_NAME = 'PT. DIPO STAR FINANCE', MOD_BY = 'Aryo Budi', MOD_DATE = getdate(), MOD_IP_ADDRESS = 'M-486828' where ID = 44751;</v>
      </c>
    </row>
    <row r="173" spans="5:79" customFormat="1" x14ac:dyDescent="0.25">
      <c r="E173" t="s">
        <v>737</v>
      </c>
      <c r="I173" t="s">
        <v>727</v>
      </c>
      <c r="Q173" t="s">
        <v>270</v>
      </c>
      <c r="Y173" t="s">
        <v>894</v>
      </c>
      <c r="AB173" t="s">
        <v>779</v>
      </c>
      <c r="AL173" t="s">
        <v>780</v>
      </c>
      <c r="AV173" t="s">
        <v>727</v>
      </c>
      <c r="BE173" t="s">
        <v>737</v>
      </c>
      <c r="BI173" t="s">
        <v>140</v>
      </c>
      <c r="BM173" s="35" t="s">
        <v>277</v>
      </c>
      <c r="BT173" t="s">
        <v>140</v>
      </c>
      <c r="CA173" t="str">
        <f t="shared" si="2"/>
        <v>update IFINDOC.dbo.DOCUMENT_DETAIL set DOC_NAME = 'PT. DIPO STAR FINANCE', MOD_BY = 'Aryo Budi', MOD_DATE = getdate(), MOD_IP_ADDRESS = 'M-486828' where ID = 44769;</v>
      </c>
    </row>
    <row r="174" spans="5:79" customFormat="1" x14ac:dyDescent="0.25">
      <c r="E174" t="s">
        <v>718</v>
      </c>
      <c r="I174" t="s">
        <v>719</v>
      </c>
      <c r="Q174" t="s">
        <v>270</v>
      </c>
      <c r="Y174" t="s">
        <v>895</v>
      </c>
      <c r="AB174" t="s">
        <v>781</v>
      </c>
      <c r="AL174" t="s">
        <v>782</v>
      </c>
      <c r="AV174" t="s">
        <v>719</v>
      </c>
      <c r="BE174" t="s">
        <v>718</v>
      </c>
      <c r="BI174" t="s">
        <v>140</v>
      </c>
      <c r="BM174" s="35" t="s">
        <v>277</v>
      </c>
      <c r="BT174" t="s">
        <v>140</v>
      </c>
      <c r="CA174" t="str">
        <f t="shared" si="2"/>
        <v>update IFINDOC.dbo.DOCUMENT_DETAIL set DOC_NAME = 'PT. DIPO STAR FINANCE', MOD_BY = 'Aryo Budi', MOD_DATE = getdate(), MOD_IP_ADDRESS = 'M-486828' where ID = 45140;</v>
      </c>
    </row>
    <row r="175" spans="5:79" customFormat="1" x14ac:dyDescent="0.25">
      <c r="E175" t="s">
        <v>712</v>
      </c>
      <c r="I175" t="s">
        <v>713</v>
      </c>
      <c r="Q175" t="s">
        <v>270</v>
      </c>
      <c r="Y175" t="s">
        <v>896</v>
      </c>
      <c r="AB175" t="s">
        <v>783</v>
      </c>
      <c r="AL175" t="s">
        <v>784</v>
      </c>
      <c r="AV175" t="s">
        <v>713</v>
      </c>
      <c r="BE175" t="s">
        <v>712</v>
      </c>
      <c r="BI175" t="s">
        <v>140</v>
      </c>
      <c r="BM175" s="35" t="s">
        <v>277</v>
      </c>
      <c r="BT175" t="s">
        <v>140</v>
      </c>
      <c r="CA175" t="str">
        <f t="shared" si="2"/>
        <v>update IFINDOC.dbo.DOCUMENT_DETAIL set DOC_NAME = 'PT. DIPO STAR FINANCE', MOD_BY = 'Aryo Budi', MOD_DATE = getdate(), MOD_IP_ADDRESS = 'M-486828' where ID = 45856;</v>
      </c>
    </row>
    <row r="176" spans="5:79" customFormat="1" x14ac:dyDescent="0.25">
      <c r="E176" t="s">
        <v>714</v>
      </c>
      <c r="I176" t="s">
        <v>715</v>
      </c>
      <c r="Q176" t="s">
        <v>270</v>
      </c>
      <c r="Y176" t="s">
        <v>897</v>
      </c>
      <c r="AB176" t="s">
        <v>785</v>
      </c>
      <c r="AL176" t="s">
        <v>786</v>
      </c>
      <c r="AV176" t="s">
        <v>715</v>
      </c>
      <c r="BE176" t="s">
        <v>714</v>
      </c>
      <c r="BI176" t="s">
        <v>140</v>
      </c>
      <c r="BM176" s="35" t="s">
        <v>277</v>
      </c>
      <c r="BT176" t="s">
        <v>140</v>
      </c>
      <c r="CA176" t="str">
        <f t="shared" si="2"/>
        <v>update IFINDOC.dbo.DOCUMENT_DETAIL set DOC_NAME = 'PT. DIPO STAR FINANCE', MOD_BY = 'Aryo Budi', MOD_DATE = getdate(), MOD_IP_ADDRESS = 'M-486828' where ID = 46167;</v>
      </c>
    </row>
    <row r="177" spans="5:79" customFormat="1" x14ac:dyDescent="0.25">
      <c r="E177" t="s">
        <v>720</v>
      </c>
      <c r="I177" t="s">
        <v>721</v>
      </c>
      <c r="Q177" t="s">
        <v>270</v>
      </c>
      <c r="Y177" t="s">
        <v>898</v>
      </c>
      <c r="AB177" t="s">
        <v>787</v>
      </c>
      <c r="AL177" t="s">
        <v>788</v>
      </c>
      <c r="AV177" t="s">
        <v>721</v>
      </c>
      <c r="BE177" t="s">
        <v>720</v>
      </c>
      <c r="BI177" t="s">
        <v>140</v>
      </c>
      <c r="BM177" s="35" t="s">
        <v>277</v>
      </c>
      <c r="BT177" t="s">
        <v>140</v>
      </c>
      <c r="CA177" t="str">
        <f t="shared" si="2"/>
        <v>update IFINDOC.dbo.DOCUMENT_DETAIL set DOC_NAME = 'PT. DIPO STAR FINANCE', MOD_BY = 'Aryo Budi', MOD_DATE = getdate(), MOD_IP_ADDRESS = 'M-486828' where ID = 46262;</v>
      </c>
    </row>
    <row r="178" spans="5:79" customFormat="1" x14ac:dyDescent="0.25">
      <c r="E178" t="s">
        <v>728</v>
      </c>
      <c r="I178" t="s">
        <v>729</v>
      </c>
      <c r="Q178" t="s">
        <v>270</v>
      </c>
      <c r="Y178" t="s">
        <v>899</v>
      </c>
      <c r="AB178" t="s">
        <v>789</v>
      </c>
      <c r="AL178" t="s">
        <v>790</v>
      </c>
      <c r="AV178" t="s">
        <v>729</v>
      </c>
      <c r="BE178" t="s">
        <v>728</v>
      </c>
      <c r="BI178" t="s">
        <v>140</v>
      </c>
      <c r="BM178" s="35" t="s">
        <v>277</v>
      </c>
      <c r="BT178" t="s">
        <v>140</v>
      </c>
      <c r="CA178" t="str">
        <f t="shared" si="2"/>
        <v>update IFINDOC.dbo.DOCUMENT_DETAIL set DOC_NAME = 'PT. DIPO STAR FINANCE', MOD_BY = 'Aryo Budi', MOD_DATE = getdate(), MOD_IP_ADDRESS = 'M-486828' where ID = 46289;</v>
      </c>
    </row>
    <row r="179" spans="5:79" customFormat="1" x14ac:dyDescent="0.25">
      <c r="E179" t="s">
        <v>732</v>
      </c>
      <c r="I179" t="s">
        <v>733</v>
      </c>
      <c r="Q179" t="s">
        <v>270</v>
      </c>
      <c r="Y179" t="s">
        <v>900</v>
      </c>
      <c r="AB179" t="s">
        <v>791</v>
      </c>
      <c r="AL179" t="s">
        <v>792</v>
      </c>
      <c r="AV179" t="s">
        <v>733</v>
      </c>
      <c r="BE179" t="s">
        <v>732</v>
      </c>
      <c r="BI179" t="s">
        <v>140</v>
      </c>
      <c r="BM179" s="35" t="s">
        <v>277</v>
      </c>
      <c r="BT179" t="s">
        <v>140</v>
      </c>
      <c r="CA179" t="str">
        <f t="shared" si="2"/>
        <v>update IFINDOC.dbo.DOCUMENT_DETAIL set DOC_NAME = 'PT. DIPO STAR FINANCE', MOD_BY = 'Aryo Budi', MOD_DATE = getdate(), MOD_IP_ADDRESS = 'M-486828' where ID = 46435;</v>
      </c>
    </row>
    <row r="180" spans="5:79" customFormat="1" x14ac:dyDescent="0.25">
      <c r="E180" t="s">
        <v>724</v>
      </c>
      <c r="I180" t="s">
        <v>725</v>
      </c>
      <c r="Q180" t="s">
        <v>270</v>
      </c>
      <c r="Y180" t="s">
        <v>901</v>
      </c>
      <c r="AB180" t="s">
        <v>793</v>
      </c>
      <c r="AL180" t="s">
        <v>794</v>
      </c>
      <c r="AV180" t="s">
        <v>725</v>
      </c>
      <c r="BE180" t="s">
        <v>724</v>
      </c>
      <c r="BI180" t="s">
        <v>140</v>
      </c>
      <c r="BM180" s="35" t="s">
        <v>277</v>
      </c>
      <c r="BT180" t="s">
        <v>140</v>
      </c>
      <c r="CA180" t="str">
        <f t="shared" si="2"/>
        <v>update IFINDOC.dbo.DOCUMENT_DETAIL set DOC_NAME = 'PT. DIPO STAR FINANCE', MOD_BY = 'Aryo Budi', MOD_DATE = getdate(), MOD_IP_ADDRESS = 'M-486828' where ID = 46657;</v>
      </c>
    </row>
    <row r="181" spans="5:79" customFormat="1" x14ac:dyDescent="0.25">
      <c r="E181" t="s">
        <v>734</v>
      </c>
      <c r="I181" t="s">
        <v>735</v>
      </c>
      <c r="Q181" t="s">
        <v>270</v>
      </c>
      <c r="Y181" t="s">
        <v>902</v>
      </c>
      <c r="AB181" t="s">
        <v>795</v>
      </c>
      <c r="AL181" t="s">
        <v>796</v>
      </c>
      <c r="AV181" t="s">
        <v>735</v>
      </c>
      <c r="BE181" t="s">
        <v>734</v>
      </c>
      <c r="BI181" t="s">
        <v>140</v>
      </c>
      <c r="BM181" s="35" t="s">
        <v>277</v>
      </c>
      <c r="BT181" t="s">
        <v>140</v>
      </c>
      <c r="CA181" t="str">
        <f t="shared" si="2"/>
        <v>update IFINDOC.dbo.DOCUMENT_DETAIL set DOC_NAME = 'PT. DIPO STAR FINANCE', MOD_BY = 'Aryo Budi', MOD_DATE = getdate(), MOD_IP_ADDRESS = 'M-486828' where ID = 47247;</v>
      </c>
    </row>
    <row r="182" spans="5:79" customFormat="1" x14ac:dyDescent="0.25">
      <c r="E182" t="s">
        <v>730</v>
      </c>
      <c r="I182" t="s">
        <v>731</v>
      </c>
      <c r="Q182" t="s">
        <v>270</v>
      </c>
      <c r="Y182" t="s">
        <v>903</v>
      </c>
      <c r="AB182" t="s">
        <v>797</v>
      </c>
      <c r="AL182" t="s">
        <v>798</v>
      </c>
      <c r="AV182" t="s">
        <v>731</v>
      </c>
      <c r="BE182" t="s">
        <v>730</v>
      </c>
      <c r="BI182" t="s">
        <v>140</v>
      </c>
      <c r="BM182" s="35" t="s">
        <v>277</v>
      </c>
      <c r="BT182" t="s">
        <v>140</v>
      </c>
      <c r="CA182" t="str">
        <f t="shared" si="2"/>
        <v>update IFINDOC.dbo.DOCUMENT_DETAIL set DOC_NAME = 'PT. DIPO STAR FINANCE', MOD_BY = 'Aryo Budi', MOD_DATE = getdate(), MOD_IP_ADDRESS = 'M-486828' where ID = 48330;</v>
      </c>
    </row>
    <row r="183" spans="5:79" customFormat="1" x14ac:dyDescent="0.25">
      <c r="E183" t="s">
        <v>663</v>
      </c>
      <c r="I183" t="s">
        <v>661</v>
      </c>
      <c r="Q183" t="s">
        <v>270</v>
      </c>
      <c r="Y183" t="s">
        <v>904</v>
      </c>
      <c r="AB183" t="s">
        <v>749</v>
      </c>
      <c r="AL183" t="s">
        <v>799</v>
      </c>
      <c r="AV183" t="s">
        <v>751</v>
      </c>
      <c r="BE183" t="s">
        <v>663</v>
      </c>
      <c r="BI183" t="s">
        <v>140</v>
      </c>
      <c r="BM183" s="35" t="s">
        <v>277</v>
      </c>
      <c r="BT183" t="s">
        <v>140</v>
      </c>
      <c r="CA183" t="str">
        <f t="shared" si="2"/>
        <v>update IFINDOC.dbo.DOCUMENT_DETAIL set DOC_NAME = 'PT. DIPO STAR FINANCE', MOD_BY = 'Aryo Budi', MOD_DATE = getdate(), MOD_IP_ADDRESS = 'M-486828' where ID = 48803;</v>
      </c>
    </row>
    <row r="184" spans="5:79" customFormat="1" x14ac:dyDescent="0.25">
      <c r="E184" t="s">
        <v>726</v>
      </c>
      <c r="I184" t="s">
        <v>727</v>
      </c>
      <c r="Q184" t="s">
        <v>270</v>
      </c>
      <c r="Y184" t="s">
        <v>905</v>
      </c>
      <c r="AB184" t="s">
        <v>800</v>
      </c>
      <c r="AL184" t="s">
        <v>801</v>
      </c>
      <c r="AV184" t="s">
        <v>727</v>
      </c>
      <c r="BE184" t="s">
        <v>726</v>
      </c>
      <c r="BI184" t="s">
        <v>140</v>
      </c>
      <c r="BM184" s="35" t="s">
        <v>277</v>
      </c>
      <c r="BT184" t="s">
        <v>140</v>
      </c>
      <c r="CA184" t="str">
        <f t="shared" si="2"/>
        <v>update IFINDOC.dbo.DOCUMENT_DETAIL set DOC_NAME = 'PT. DIPO STAR FINANCE', MOD_BY = 'Aryo Budi', MOD_DATE = getdate(), MOD_IP_ADDRESS = 'M-486828' where ID = 49509;</v>
      </c>
    </row>
    <row r="185" spans="5:79" customFormat="1" x14ac:dyDescent="0.25">
      <c r="E185" t="s">
        <v>736</v>
      </c>
      <c r="I185" t="s">
        <v>733</v>
      </c>
      <c r="Q185" t="s">
        <v>270</v>
      </c>
      <c r="Y185" t="s">
        <v>906</v>
      </c>
      <c r="AB185" t="s">
        <v>802</v>
      </c>
      <c r="AL185" t="s">
        <v>803</v>
      </c>
      <c r="AV185" t="s">
        <v>733</v>
      </c>
      <c r="BE185" t="s">
        <v>736</v>
      </c>
      <c r="BI185" t="s">
        <v>140</v>
      </c>
      <c r="BM185" s="35" t="s">
        <v>277</v>
      </c>
      <c r="BT185" t="s">
        <v>140</v>
      </c>
      <c r="CA185" t="str">
        <f t="shared" si="2"/>
        <v>update IFINDOC.dbo.DOCUMENT_DETAIL set DOC_NAME = 'PT. DIPO STAR FINANCE', MOD_BY = 'Aryo Budi', MOD_DATE = getdate(), MOD_IP_ADDRESS = 'M-486828' where ID = 49748;</v>
      </c>
    </row>
    <row r="186" spans="5:79" customFormat="1" x14ac:dyDescent="0.25">
      <c r="E186" t="s">
        <v>738</v>
      </c>
      <c r="I186" t="s">
        <v>739</v>
      </c>
      <c r="Q186" t="s">
        <v>270</v>
      </c>
      <c r="Y186" t="s">
        <v>907</v>
      </c>
      <c r="AB186" t="s">
        <v>804</v>
      </c>
      <c r="AL186" t="s">
        <v>805</v>
      </c>
      <c r="AV186" t="s">
        <v>739</v>
      </c>
      <c r="BE186" t="s">
        <v>738</v>
      </c>
      <c r="BI186" t="s">
        <v>140</v>
      </c>
      <c r="BM186" s="35" t="s">
        <v>277</v>
      </c>
      <c r="BT186" t="s">
        <v>140</v>
      </c>
      <c r="CA186" t="str">
        <f t="shared" si="2"/>
        <v>update IFINDOC.dbo.DOCUMENT_DETAIL set DOC_NAME = 'PT. DIPO STAR FINANCE', MOD_BY = 'Aryo Budi', MOD_DATE = getdate(), MOD_IP_ADDRESS = 'M-486828' where ID = 50057;</v>
      </c>
    </row>
    <row r="187" spans="5:79" customFormat="1" x14ac:dyDescent="0.25">
      <c r="E187" t="s">
        <v>716</v>
      </c>
      <c r="I187" t="s">
        <v>717</v>
      </c>
      <c r="Q187" t="s">
        <v>270</v>
      </c>
      <c r="Y187" t="s">
        <v>908</v>
      </c>
      <c r="AB187" t="s">
        <v>806</v>
      </c>
      <c r="AL187" t="s">
        <v>807</v>
      </c>
      <c r="AV187" t="s">
        <v>717</v>
      </c>
      <c r="BE187" t="s">
        <v>716</v>
      </c>
      <c r="BI187" t="s">
        <v>140</v>
      </c>
      <c r="BM187" s="35" t="s">
        <v>277</v>
      </c>
      <c r="BT187" t="s">
        <v>140</v>
      </c>
      <c r="CA187" t="str">
        <f t="shared" si="2"/>
        <v>update IFINDOC.dbo.DOCUMENT_DETAIL set DOC_NAME = 'PT. DIPO STAR FINANCE', MOD_BY = 'Aryo Budi', MOD_DATE = getdate(), MOD_IP_ADDRESS = 'M-486828' where ID = 50387;</v>
      </c>
    </row>
    <row r="188" spans="5:79" customFormat="1" x14ac:dyDescent="0.25">
      <c r="E188" t="s">
        <v>718</v>
      </c>
      <c r="I188" t="s">
        <v>719</v>
      </c>
      <c r="Q188" t="s">
        <v>270</v>
      </c>
      <c r="Y188" t="s">
        <v>909</v>
      </c>
      <c r="AB188" t="s">
        <v>808</v>
      </c>
      <c r="AL188" t="s">
        <v>809</v>
      </c>
      <c r="AV188" t="s">
        <v>719</v>
      </c>
      <c r="BE188" t="s">
        <v>718</v>
      </c>
      <c r="BI188" t="s">
        <v>140</v>
      </c>
      <c r="BM188" s="35" t="s">
        <v>277</v>
      </c>
      <c r="BT188" t="s">
        <v>140</v>
      </c>
      <c r="CA188" t="str">
        <f t="shared" si="2"/>
        <v>update IFINDOC.dbo.DOCUMENT_DETAIL set DOC_NAME = 'PT. DIPO STAR FINANCE', MOD_BY = 'Aryo Budi', MOD_DATE = getdate(), MOD_IP_ADDRESS = 'M-486828' where ID = 51169;</v>
      </c>
    </row>
    <row r="189" spans="5:79" customFormat="1" x14ac:dyDescent="0.25">
      <c r="E189" t="s">
        <v>737</v>
      </c>
      <c r="I189" t="s">
        <v>727</v>
      </c>
      <c r="Q189" t="s">
        <v>270</v>
      </c>
      <c r="Y189" t="s">
        <v>910</v>
      </c>
      <c r="AB189" t="s">
        <v>810</v>
      </c>
      <c r="AL189" t="s">
        <v>811</v>
      </c>
      <c r="AV189" t="s">
        <v>727</v>
      </c>
      <c r="BE189" t="s">
        <v>737</v>
      </c>
      <c r="BI189" t="s">
        <v>140</v>
      </c>
      <c r="BM189" s="35" t="s">
        <v>277</v>
      </c>
      <c r="BT189" t="s">
        <v>140</v>
      </c>
      <c r="CA189" t="str">
        <f t="shared" si="2"/>
        <v>update IFINDOC.dbo.DOCUMENT_DETAIL set DOC_NAME = 'PT. DIPO STAR FINANCE', MOD_BY = 'Aryo Budi', MOD_DATE = getdate(), MOD_IP_ADDRESS = 'M-486828' where ID = 51541;</v>
      </c>
    </row>
    <row r="190" spans="5:79" customFormat="1" x14ac:dyDescent="0.25">
      <c r="E190" t="s">
        <v>722</v>
      </c>
      <c r="I190" t="s">
        <v>723</v>
      </c>
      <c r="Q190" t="s">
        <v>270</v>
      </c>
      <c r="Y190" t="s">
        <v>911</v>
      </c>
      <c r="AB190" t="s">
        <v>812</v>
      </c>
      <c r="AL190" t="s">
        <v>813</v>
      </c>
      <c r="AV190" t="s">
        <v>723</v>
      </c>
      <c r="BE190" t="s">
        <v>722</v>
      </c>
      <c r="BI190" t="s">
        <v>140</v>
      </c>
      <c r="BM190" s="35" t="s">
        <v>277</v>
      </c>
      <c r="BT190" t="s">
        <v>140</v>
      </c>
      <c r="CA190" t="str">
        <f t="shared" ref="CA190:CA225" si="3">"update IFINDOC.dbo.DOCUMENT_DETAIL set DOC_NAME = '" &amp; TRIM(Q190) &amp; "', MOD_BY = 'Aryo Budi', MOD_DATE = getdate(), MOD_IP_ADDRESS = 'M-486828' where ID = " &amp; Y190 &amp; ";"</f>
        <v>update IFINDOC.dbo.DOCUMENT_DETAIL set DOC_NAME = 'PT. DIPO STAR FINANCE', MOD_BY = 'Aryo Budi', MOD_DATE = getdate(), MOD_IP_ADDRESS = 'M-486828' where ID = 51560;</v>
      </c>
    </row>
    <row r="191" spans="5:79" customFormat="1" x14ac:dyDescent="0.25">
      <c r="E191" t="s">
        <v>663</v>
      </c>
      <c r="I191" t="s">
        <v>661</v>
      </c>
      <c r="Q191" t="s">
        <v>270</v>
      </c>
      <c r="Y191" t="s">
        <v>912</v>
      </c>
      <c r="AB191" t="s">
        <v>814</v>
      </c>
      <c r="AL191" t="s">
        <v>815</v>
      </c>
      <c r="AV191" t="s">
        <v>661</v>
      </c>
      <c r="BE191" t="s">
        <v>663</v>
      </c>
      <c r="BI191" t="s">
        <v>140</v>
      </c>
      <c r="BM191" s="35" t="s">
        <v>277</v>
      </c>
      <c r="BT191" t="s">
        <v>140</v>
      </c>
      <c r="CA191" t="str">
        <f t="shared" si="3"/>
        <v>update IFINDOC.dbo.DOCUMENT_DETAIL set DOC_NAME = 'PT. DIPO STAR FINANCE', MOD_BY = 'Aryo Budi', MOD_DATE = getdate(), MOD_IP_ADDRESS = 'M-486828' where ID = 53443;</v>
      </c>
    </row>
    <row r="192" spans="5:79" customFormat="1" x14ac:dyDescent="0.25">
      <c r="E192" t="s">
        <v>694</v>
      </c>
      <c r="I192" t="s">
        <v>695</v>
      </c>
      <c r="Q192" t="s">
        <v>270</v>
      </c>
      <c r="Y192" t="s">
        <v>913</v>
      </c>
      <c r="AB192" t="s">
        <v>816</v>
      </c>
      <c r="AL192" t="s">
        <v>816</v>
      </c>
      <c r="AV192" t="s">
        <v>695</v>
      </c>
      <c r="BE192" t="s">
        <v>694</v>
      </c>
      <c r="BI192" t="s">
        <v>140</v>
      </c>
      <c r="BM192" s="35" t="s">
        <v>277</v>
      </c>
      <c r="BT192" t="s">
        <v>140</v>
      </c>
      <c r="CA192" t="str">
        <f t="shared" si="3"/>
        <v>update IFINDOC.dbo.DOCUMENT_DETAIL set DOC_NAME = 'PT. DIPO STAR FINANCE', MOD_BY = 'Aryo Budi', MOD_DATE = getdate(), MOD_IP_ADDRESS = 'M-486828' where ID = 53445;</v>
      </c>
    </row>
    <row r="193" spans="5:79" customFormat="1" x14ac:dyDescent="0.25">
      <c r="E193" t="s">
        <v>740</v>
      </c>
      <c r="I193" t="s">
        <v>741</v>
      </c>
      <c r="Q193" t="s">
        <v>270</v>
      </c>
      <c r="Y193" t="s">
        <v>914</v>
      </c>
      <c r="AB193" t="s">
        <v>817</v>
      </c>
      <c r="AL193" t="s">
        <v>817</v>
      </c>
      <c r="AV193" t="s">
        <v>741</v>
      </c>
      <c r="BE193" t="s">
        <v>740</v>
      </c>
      <c r="BI193" t="s">
        <v>140</v>
      </c>
      <c r="BM193" s="35" t="s">
        <v>277</v>
      </c>
      <c r="BT193" t="s">
        <v>140</v>
      </c>
      <c r="CA193" t="str">
        <f t="shared" si="3"/>
        <v>update IFINDOC.dbo.DOCUMENT_DETAIL set DOC_NAME = 'PT. DIPO STAR FINANCE', MOD_BY = 'Aryo Budi', MOD_DATE = getdate(), MOD_IP_ADDRESS = 'M-486828' where ID = 53446;</v>
      </c>
    </row>
    <row r="194" spans="5:79" customFormat="1" x14ac:dyDescent="0.25">
      <c r="E194" t="s">
        <v>700</v>
      </c>
      <c r="I194" t="s">
        <v>701</v>
      </c>
      <c r="Q194" t="s">
        <v>270</v>
      </c>
      <c r="Y194" t="s">
        <v>915</v>
      </c>
      <c r="AB194" t="s">
        <v>818</v>
      </c>
      <c r="AL194" t="s">
        <v>818</v>
      </c>
      <c r="AV194" t="s">
        <v>701</v>
      </c>
      <c r="BE194" t="s">
        <v>700</v>
      </c>
      <c r="BI194" t="s">
        <v>140</v>
      </c>
      <c r="BM194" s="35" t="s">
        <v>277</v>
      </c>
      <c r="BT194" t="s">
        <v>140</v>
      </c>
      <c r="CA194" t="str">
        <f t="shared" si="3"/>
        <v>update IFINDOC.dbo.DOCUMENT_DETAIL set DOC_NAME = 'PT. DIPO STAR FINANCE', MOD_BY = 'Aryo Budi', MOD_DATE = getdate(), MOD_IP_ADDRESS = 'M-486828' where ID = 53447;</v>
      </c>
    </row>
    <row r="195" spans="5:79" customFormat="1" x14ac:dyDescent="0.25">
      <c r="E195" t="s">
        <v>708</v>
      </c>
      <c r="I195" t="s">
        <v>709</v>
      </c>
      <c r="Q195" t="s">
        <v>270</v>
      </c>
      <c r="Y195" t="s">
        <v>916</v>
      </c>
      <c r="AB195" t="s">
        <v>819</v>
      </c>
      <c r="AL195" t="s">
        <v>820</v>
      </c>
      <c r="AV195" t="s">
        <v>709</v>
      </c>
      <c r="BE195" t="s">
        <v>708</v>
      </c>
      <c r="BI195" t="s">
        <v>140</v>
      </c>
      <c r="BM195" s="35" t="s">
        <v>277</v>
      </c>
      <c r="BT195" t="s">
        <v>140</v>
      </c>
      <c r="CA195" t="str">
        <f t="shared" si="3"/>
        <v>update IFINDOC.dbo.DOCUMENT_DETAIL set DOC_NAME = 'PT. DIPO STAR FINANCE', MOD_BY = 'Aryo Budi', MOD_DATE = getdate(), MOD_IP_ADDRESS = 'M-486828' where ID = 53449;</v>
      </c>
    </row>
    <row r="196" spans="5:79" customFormat="1" x14ac:dyDescent="0.25">
      <c r="E196" t="s">
        <v>710</v>
      </c>
      <c r="I196" t="s">
        <v>711</v>
      </c>
      <c r="Q196" t="s">
        <v>270</v>
      </c>
      <c r="Y196" t="s">
        <v>917</v>
      </c>
      <c r="AB196" t="s">
        <v>821</v>
      </c>
      <c r="AL196" t="s">
        <v>822</v>
      </c>
      <c r="AV196" t="s">
        <v>711</v>
      </c>
      <c r="BE196" t="s">
        <v>710</v>
      </c>
      <c r="BI196" t="s">
        <v>140</v>
      </c>
      <c r="BM196" s="35" t="s">
        <v>277</v>
      </c>
      <c r="BT196" t="s">
        <v>140</v>
      </c>
      <c r="CA196" t="str">
        <f t="shared" si="3"/>
        <v>update IFINDOC.dbo.DOCUMENT_DETAIL set DOC_NAME = 'PT. DIPO STAR FINANCE', MOD_BY = 'Aryo Budi', MOD_DATE = getdate(), MOD_IP_ADDRESS = 'M-486828' where ID = 53450;</v>
      </c>
    </row>
    <row r="197" spans="5:79" customFormat="1" x14ac:dyDescent="0.25">
      <c r="E197" t="s">
        <v>682</v>
      </c>
      <c r="I197" t="s">
        <v>683</v>
      </c>
      <c r="Q197" t="s">
        <v>270</v>
      </c>
      <c r="Y197" t="s">
        <v>918</v>
      </c>
      <c r="AB197" t="s">
        <v>823</v>
      </c>
      <c r="AL197" t="s">
        <v>824</v>
      </c>
      <c r="AV197" t="s">
        <v>683</v>
      </c>
      <c r="BE197" t="s">
        <v>682</v>
      </c>
      <c r="BI197" t="s">
        <v>140</v>
      </c>
      <c r="BM197" s="35" t="s">
        <v>277</v>
      </c>
      <c r="BT197" t="s">
        <v>140</v>
      </c>
      <c r="CA197" t="str">
        <f t="shared" si="3"/>
        <v>update IFINDOC.dbo.DOCUMENT_DETAIL set DOC_NAME = 'PT. DIPO STAR FINANCE', MOD_BY = 'Aryo Budi', MOD_DATE = getdate(), MOD_IP_ADDRESS = 'M-486828' where ID = 53451;</v>
      </c>
    </row>
    <row r="198" spans="5:79" customFormat="1" x14ac:dyDescent="0.25">
      <c r="E198" t="s">
        <v>672</v>
      </c>
      <c r="I198" t="s">
        <v>673</v>
      </c>
      <c r="Q198" t="s">
        <v>270</v>
      </c>
      <c r="Y198" t="s">
        <v>919</v>
      </c>
      <c r="AB198" t="s">
        <v>825</v>
      </c>
      <c r="AL198" t="s">
        <v>826</v>
      </c>
      <c r="AV198" t="s">
        <v>673</v>
      </c>
      <c r="BE198" t="s">
        <v>672</v>
      </c>
      <c r="BI198" t="s">
        <v>140</v>
      </c>
      <c r="BM198" s="35" t="s">
        <v>277</v>
      </c>
      <c r="BT198" t="s">
        <v>140</v>
      </c>
      <c r="CA198" t="str">
        <f t="shared" si="3"/>
        <v>update IFINDOC.dbo.DOCUMENT_DETAIL set DOC_NAME = 'PT. DIPO STAR FINANCE', MOD_BY = 'Aryo Budi', MOD_DATE = getdate(), MOD_IP_ADDRESS = 'M-486828' where ID = 53452;</v>
      </c>
    </row>
    <row r="199" spans="5:79" customFormat="1" x14ac:dyDescent="0.25">
      <c r="E199" t="s">
        <v>664</v>
      </c>
      <c r="I199" t="s">
        <v>665</v>
      </c>
      <c r="Q199" t="s">
        <v>270</v>
      </c>
      <c r="Y199" t="s">
        <v>920</v>
      </c>
      <c r="AB199" t="s">
        <v>827</v>
      </c>
      <c r="AL199" t="s">
        <v>828</v>
      </c>
      <c r="AV199" t="s">
        <v>665</v>
      </c>
      <c r="BE199" t="s">
        <v>664</v>
      </c>
      <c r="BI199" t="s">
        <v>140</v>
      </c>
      <c r="BM199" s="35" t="s">
        <v>277</v>
      </c>
      <c r="BT199" t="s">
        <v>140</v>
      </c>
      <c r="CA199" t="str">
        <f t="shared" si="3"/>
        <v>update IFINDOC.dbo.DOCUMENT_DETAIL set DOC_NAME = 'PT. DIPO STAR FINANCE', MOD_BY = 'Aryo Budi', MOD_DATE = getdate(), MOD_IP_ADDRESS = 'M-486828' where ID = 53455;</v>
      </c>
    </row>
    <row r="200" spans="5:79" customFormat="1" x14ac:dyDescent="0.25">
      <c r="E200" t="s">
        <v>666</v>
      </c>
      <c r="I200" t="s">
        <v>667</v>
      </c>
      <c r="Q200" t="s">
        <v>270</v>
      </c>
      <c r="Y200" t="s">
        <v>921</v>
      </c>
      <c r="AB200" t="s">
        <v>829</v>
      </c>
      <c r="AL200" t="s">
        <v>830</v>
      </c>
      <c r="AV200" t="s">
        <v>667</v>
      </c>
      <c r="BE200" t="s">
        <v>666</v>
      </c>
      <c r="BI200" t="s">
        <v>140</v>
      </c>
      <c r="BM200" s="35" t="s">
        <v>277</v>
      </c>
      <c r="BT200" t="s">
        <v>140</v>
      </c>
      <c r="CA200" t="str">
        <f t="shared" si="3"/>
        <v>update IFINDOC.dbo.DOCUMENT_DETAIL set DOC_NAME = 'PT. DIPO STAR FINANCE', MOD_BY = 'Aryo Budi', MOD_DATE = getdate(), MOD_IP_ADDRESS = 'M-486828' where ID = 53456;</v>
      </c>
    </row>
    <row r="201" spans="5:79" customFormat="1" x14ac:dyDescent="0.25">
      <c r="E201" t="s">
        <v>668</v>
      </c>
      <c r="I201" t="s">
        <v>669</v>
      </c>
      <c r="Q201" t="s">
        <v>270</v>
      </c>
      <c r="Y201" t="s">
        <v>922</v>
      </c>
      <c r="AB201" t="s">
        <v>831</v>
      </c>
      <c r="AL201" t="s">
        <v>832</v>
      </c>
      <c r="AV201" t="s">
        <v>669</v>
      </c>
      <c r="BE201" t="s">
        <v>668</v>
      </c>
      <c r="BI201" t="s">
        <v>140</v>
      </c>
      <c r="BM201" s="35" t="s">
        <v>277</v>
      </c>
      <c r="BT201" t="s">
        <v>140</v>
      </c>
      <c r="CA201" t="str">
        <f t="shared" si="3"/>
        <v>update IFINDOC.dbo.DOCUMENT_DETAIL set DOC_NAME = 'PT. DIPO STAR FINANCE', MOD_BY = 'Aryo Budi', MOD_DATE = getdate(), MOD_IP_ADDRESS = 'M-486828' where ID = 53457;</v>
      </c>
    </row>
    <row r="202" spans="5:79" customFormat="1" x14ac:dyDescent="0.25">
      <c r="E202" t="s">
        <v>670</v>
      </c>
      <c r="I202" t="s">
        <v>671</v>
      </c>
      <c r="Q202" t="s">
        <v>270</v>
      </c>
      <c r="Y202" t="s">
        <v>923</v>
      </c>
      <c r="AB202" t="s">
        <v>833</v>
      </c>
      <c r="AL202" t="s">
        <v>834</v>
      </c>
      <c r="AV202" t="s">
        <v>671</v>
      </c>
      <c r="BE202" t="s">
        <v>670</v>
      </c>
      <c r="BI202" t="s">
        <v>140</v>
      </c>
      <c r="BM202" s="35" t="s">
        <v>277</v>
      </c>
      <c r="BT202" t="s">
        <v>140</v>
      </c>
      <c r="CA202" t="str">
        <f t="shared" si="3"/>
        <v>update IFINDOC.dbo.DOCUMENT_DETAIL set DOC_NAME = 'PT. DIPO STAR FINANCE', MOD_BY = 'Aryo Budi', MOD_DATE = getdate(), MOD_IP_ADDRESS = 'M-486828' where ID = 53458;</v>
      </c>
    </row>
    <row r="203" spans="5:79" customFormat="1" x14ac:dyDescent="0.25">
      <c r="E203" t="s">
        <v>686</v>
      </c>
      <c r="I203" t="s">
        <v>687</v>
      </c>
      <c r="Q203" t="s">
        <v>270</v>
      </c>
      <c r="Y203" t="s">
        <v>924</v>
      </c>
      <c r="AB203" t="s">
        <v>835</v>
      </c>
      <c r="AL203" t="s">
        <v>836</v>
      </c>
      <c r="AV203" t="s">
        <v>687</v>
      </c>
      <c r="BE203" t="s">
        <v>686</v>
      </c>
      <c r="BI203" t="s">
        <v>140</v>
      </c>
      <c r="BM203" s="35" t="s">
        <v>277</v>
      </c>
      <c r="BT203" t="s">
        <v>140</v>
      </c>
      <c r="CA203" t="str">
        <f t="shared" si="3"/>
        <v>update IFINDOC.dbo.DOCUMENT_DETAIL set DOC_NAME = 'PT. DIPO STAR FINANCE', MOD_BY = 'Aryo Budi', MOD_DATE = getdate(), MOD_IP_ADDRESS = 'M-486828' where ID = 53459;</v>
      </c>
    </row>
    <row r="204" spans="5:79" customFormat="1" x14ac:dyDescent="0.25">
      <c r="E204" t="s">
        <v>692</v>
      </c>
      <c r="I204" t="s">
        <v>693</v>
      </c>
      <c r="Q204" t="s">
        <v>270</v>
      </c>
      <c r="Y204" t="s">
        <v>925</v>
      </c>
      <c r="AB204" t="s">
        <v>837</v>
      </c>
      <c r="AL204" t="s">
        <v>838</v>
      </c>
      <c r="AV204" t="s">
        <v>693</v>
      </c>
      <c r="BE204" t="s">
        <v>692</v>
      </c>
      <c r="BI204" t="s">
        <v>140</v>
      </c>
      <c r="BM204" s="35" t="s">
        <v>277</v>
      </c>
      <c r="BT204" t="s">
        <v>140</v>
      </c>
      <c r="CA204" t="str">
        <f t="shared" si="3"/>
        <v>update IFINDOC.dbo.DOCUMENT_DETAIL set DOC_NAME = 'PT. DIPO STAR FINANCE', MOD_BY = 'Aryo Budi', MOD_DATE = getdate(), MOD_IP_ADDRESS = 'M-486828' where ID = 53460;</v>
      </c>
    </row>
    <row r="205" spans="5:79" customFormat="1" x14ac:dyDescent="0.25">
      <c r="E205" t="s">
        <v>684</v>
      </c>
      <c r="I205" t="s">
        <v>685</v>
      </c>
      <c r="Q205" t="s">
        <v>270</v>
      </c>
      <c r="Y205" t="s">
        <v>926</v>
      </c>
      <c r="AB205" t="s">
        <v>839</v>
      </c>
      <c r="AL205" t="s">
        <v>840</v>
      </c>
      <c r="AV205" t="s">
        <v>685</v>
      </c>
      <c r="BE205" t="s">
        <v>684</v>
      </c>
      <c r="BI205" t="s">
        <v>140</v>
      </c>
      <c r="BM205" s="35" t="s">
        <v>277</v>
      </c>
      <c r="BT205" t="s">
        <v>140</v>
      </c>
      <c r="CA205" t="str">
        <f t="shared" si="3"/>
        <v>update IFINDOC.dbo.DOCUMENT_DETAIL set DOC_NAME = 'PT. DIPO STAR FINANCE', MOD_BY = 'Aryo Budi', MOD_DATE = getdate(), MOD_IP_ADDRESS = 'M-486828' where ID = 53462;</v>
      </c>
    </row>
    <row r="206" spans="5:79" customFormat="1" x14ac:dyDescent="0.25">
      <c r="E206" t="s">
        <v>690</v>
      </c>
      <c r="I206" t="s">
        <v>691</v>
      </c>
      <c r="Q206" t="s">
        <v>270</v>
      </c>
      <c r="Y206" t="s">
        <v>927</v>
      </c>
      <c r="AB206" t="s">
        <v>841</v>
      </c>
      <c r="AL206" t="s">
        <v>842</v>
      </c>
      <c r="AV206" t="s">
        <v>691</v>
      </c>
      <c r="BE206" t="s">
        <v>690</v>
      </c>
      <c r="BI206" t="s">
        <v>140</v>
      </c>
      <c r="BM206" s="35" t="s">
        <v>277</v>
      </c>
      <c r="BT206" t="s">
        <v>140</v>
      </c>
      <c r="CA206" t="str">
        <f t="shared" si="3"/>
        <v>update IFINDOC.dbo.DOCUMENT_DETAIL set DOC_NAME = 'PT. DIPO STAR FINANCE', MOD_BY = 'Aryo Budi', MOD_DATE = getdate(), MOD_IP_ADDRESS = 'M-486828' where ID = 53463;</v>
      </c>
    </row>
    <row r="207" spans="5:79" customFormat="1" x14ac:dyDescent="0.25">
      <c r="E207" t="s">
        <v>680</v>
      </c>
      <c r="I207" t="s">
        <v>681</v>
      </c>
      <c r="Q207" t="s">
        <v>270</v>
      </c>
      <c r="Y207" t="s">
        <v>928</v>
      </c>
      <c r="AB207" t="s">
        <v>843</v>
      </c>
      <c r="AL207" t="s">
        <v>844</v>
      </c>
      <c r="AV207" t="s">
        <v>681</v>
      </c>
      <c r="BE207" t="s">
        <v>680</v>
      </c>
      <c r="BI207" t="s">
        <v>140</v>
      </c>
      <c r="BM207" s="35" t="s">
        <v>277</v>
      </c>
      <c r="BT207" t="s">
        <v>140</v>
      </c>
      <c r="CA207" t="str">
        <f t="shared" si="3"/>
        <v>update IFINDOC.dbo.DOCUMENT_DETAIL set DOC_NAME = 'PT. DIPO STAR FINANCE', MOD_BY = 'Aryo Budi', MOD_DATE = getdate(), MOD_IP_ADDRESS = 'M-486828' where ID = 53464;</v>
      </c>
    </row>
    <row r="208" spans="5:79" customFormat="1" x14ac:dyDescent="0.25">
      <c r="E208" t="s">
        <v>688</v>
      </c>
      <c r="I208" t="s">
        <v>689</v>
      </c>
      <c r="Q208" t="s">
        <v>270</v>
      </c>
      <c r="Y208" t="s">
        <v>929</v>
      </c>
      <c r="AB208" t="s">
        <v>845</v>
      </c>
      <c r="AL208" t="s">
        <v>846</v>
      </c>
      <c r="AV208" t="s">
        <v>689</v>
      </c>
      <c r="BE208" t="s">
        <v>688</v>
      </c>
      <c r="BI208" t="s">
        <v>140</v>
      </c>
      <c r="BM208" s="35" t="s">
        <v>277</v>
      </c>
      <c r="BT208" t="s">
        <v>140</v>
      </c>
      <c r="CA208" t="str">
        <f t="shared" si="3"/>
        <v>update IFINDOC.dbo.DOCUMENT_DETAIL set DOC_NAME = 'PT. DIPO STAR FINANCE', MOD_BY = 'Aryo Budi', MOD_DATE = getdate(), MOD_IP_ADDRESS = 'M-486828' where ID = 53465;</v>
      </c>
    </row>
    <row r="209" spans="5:79" customFormat="1" x14ac:dyDescent="0.25">
      <c r="E209" t="s">
        <v>678</v>
      </c>
      <c r="I209" t="s">
        <v>679</v>
      </c>
      <c r="Q209" t="s">
        <v>270</v>
      </c>
      <c r="Y209" t="s">
        <v>930</v>
      </c>
      <c r="AB209" t="s">
        <v>847</v>
      </c>
      <c r="AL209" t="s">
        <v>848</v>
      </c>
      <c r="AV209" t="s">
        <v>679</v>
      </c>
      <c r="BE209" t="s">
        <v>678</v>
      </c>
      <c r="BI209" t="s">
        <v>140</v>
      </c>
      <c r="BM209" s="35" t="s">
        <v>277</v>
      </c>
      <c r="BT209" t="s">
        <v>140</v>
      </c>
      <c r="CA209" t="str">
        <f t="shared" si="3"/>
        <v>update IFINDOC.dbo.DOCUMENT_DETAIL set DOC_NAME = 'PT. DIPO STAR FINANCE', MOD_BY = 'Aryo Budi', MOD_DATE = getdate(), MOD_IP_ADDRESS = 'M-486828' where ID = 53466;</v>
      </c>
    </row>
    <row r="210" spans="5:79" customFormat="1" x14ac:dyDescent="0.25">
      <c r="E210" t="s">
        <v>676</v>
      </c>
      <c r="I210" t="s">
        <v>677</v>
      </c>
      <c r="Q210" t="s">
        <v>270</v>
      </c>
      <c r="Y210" t="s">
        <v>931</v>
      </c>
      <c r="AB210" t="s">
        <v>849</v>
      </c>
      <c r="AL210" t="s">
        <v>850</v>
      </c>
      <c r="AV210" t="s">
        <v>677</v>
      </c>
      <c r="BE210" t="s">
        <v>676</v>
      </c>
      <c r="BI210" t="s">
        <v>140</v>
      </c>
      <c r="BM210" s="35" t="s">
        <v>277</v>
      </c>
      <c r="BT210" t="s">
        <v>140</v>
      </c>
      <c r="CA210" t="str">
        <f t="shared" si="3"/>
        <v>update IFINDOC.dbo.DOCUMENT_DETAIL set DOC_NAME = 'PT. DIPO STAR FINANCE', MOD_BY = 'Aryo Budi', MOD_DATE = getdate(), MOD_IP_ADDRESS = 'M-486828' where ID = 53467;</v>
      </c>
    </row>
    <row r="211" spans="5:79" customFormat="1" x14ac:dyDescent="0.25">
      <c r="E211" t="s">
        <v>674</v>
      </c>
      <c r="I211" t="s">
        <v>675</v>
      </c>
      <c r="Q211" t="s">
        <v>270</v>
      </c>
      <c r="Y211" t="s">
        <v>932</v>
      </c>
      <c r="AB211" t="s">
        <v>851</v>
      </c>
      <c r="AL211" t="s">
        <v>852</v>
      </c>
      <c r="AV211" t="s">
        <v>675</v>
      </c>
      <c r="BE211" t="s">
        <v>674</v>
      </c>
      <c r="BI211" t="s">
        <v>140</v>
      </c>
      <c r="BM211" s="35" t="s">
        <v>277</v>
      </c>
      <c r="BT211" t="s">
        <v>140</v>
      </c>
      <c r="CA211" t="str">
        <f t="shared" si="3"/>
        <v>update IFINDOC.dbo.DOCUMENT_DETAIL set DOC_NAME = 'PT. DIPO STAR FINANCE', MOD_BY = 'Aryo Budi', MOD_DATE = getdate(), MOD_IP_ADDRESS = 'M-486828' where ID = 53468;</v>
      </c>
    </row>
    <row r="212" spans="5:79" customFormat="1" x14ac:dyDescent="0.25">
      <c r="E212" t="s">
        <v>702</v>
      </c>
      <c r="I212" t="s">
        <v>661</v>
      </c>
      <c r="Q212" t="s">
        <v>270</v>
      </c>
      <c r="Y212" t="s">
        <v>933</v>
      </c>
      <c r="AB212" t="s">
        <v>853</v>
      </c>
      <c r="AL212" t="s">
        <v>854</v>
      </c>
      <c r="AV212" t="s">
        <v>661</v>
      </c>
      <c r="BE212" t="s">
        <v>702</v>
      </c>
      <c r="BI212" t="s">
        <v>140</v>
      </c>
      <c r="BM212" s="35" t="s">
        <v>947</v>
      </c>
      <c r="BT212" t="s">
        <v>855</v>
      </c>
      <c r="CA212" t="str">
        <f t="shared" si="3"/>
        <v>update IFINDOC.dbo.DOCUMENT_DETAIL set DOC_NAME = 'PT. DIPO STAR FINANCE', MOD_BY = 'Aryo Budi', MOD_DATE = getdate(), MOD_IP_ADDRESS = 'M-486828' where ID = 53497;</v>
      </c>
    </row>
    <row r="213" spans="5:79" customFormat="1" x14ac:dyDescent="0.25">
      <c r="E213" t="s">
        <v>702</v>
      </c>
      <c r="I213" t="s">
        <v>661</v>
      </c>
      <c r="Q213" t="s">
        <v>270</v>
      </c>
      <c r="Y213" t="s">
        <v>934</v>
      </c>
      <c r="AB213" t="s">
        <v>856</v>
      </c>
      <c r="AL213" t="s">
        <v>90</v>
      </c>
      <c r="AV213" t="s">
        <v>857</v>
      </c>
      <c r="BE213" t="s">
        <v>702</v>
      </c>
      <c r="BI213" t="s">
        <v>140</v>
      </c>
      <c r="BM213" s="35" t="s">
        <v>947</v>
      </c>
      <c r="BT213" t="s">
        <v>855</v>
      </c>
      <c r="CA213" t="str">
        <f t="shared" si="3"/>
        <v>update IFINDOC.dbo.DOCUMENT_DETAIL set DOC_NAME = 'PT. DIPO STAR FINANCE', MOD_BY = 'Aryo Budi', MOD_DATE = getdate(), MOD_IP_ADDRESS = 'M-486828' where ID = 53498;</v>
      </c>
    </row>
    <row r="214" spans="5:79" customFormat="1" x14ac:dyDescent="0.25">
      <c r="E214" t="s">
        <v>660</v>
      </c>
      <c r="I214" t="s">
        <v>661</v>
      </c>
      <c r="Q214" t="s">
        <v>270</v>
      </c>
      <c r="Y214" t="s">
        <v>935</v>
      </c>
      <c r="AB214" t="s">
        <v>858</v>
      </c>
      <c r="AL214" t="s">
        <v>859</v>
      </c>
      <c r="AV214" t="s">
        <v>661</v>
      </c>
      <c r="BE214" t="s">
        <v>660</v>
      </c>
      <c r="BI214" t="s">
        <v>140</v>
      </c>
      <c r="BM214" s="35" t="s">
        <v>947</v>
      </c>
      <c r="BT214" t="s">
        <v>855</v>
      </c>
      <c r="CA214" t="str">
        <f t="shared" si="3"/>
        <v>update IFINDOC.dbo.DOCUMENT_DETAIL set DOC_NAME = 'PT. DIPO STAR FINANCE', MOD_BY = 'Aryo Budi', MOD_DATE = getdate(), MOD_IP_ADDRESS = 'M-486828' where ID = 53499;</v>
      </c>
    </row>
    <row r="215" spans="5:79" customFormat="1" x14ac:dyDescent="0.25">
      <c r="E215" t="s">
        <v>660</v>
      </c>
      <c r="I215" t="s">
        <v>661</v>
      </c>
      <c r="Q215" t="s">
        <v>270</v>
      </c>
      <c r="Y215" t="s">
        <v>936</v>
      </c>
      <c r="AB215" t="s">
        <v>860</v>
      </c>
      <c r="AL215" t="s">
        <v>90</v>
      </c>
      <c r="AV215" t="s">
        <v>857</v>
      </c>
      <c r="BE215" t="s">
        <v>660</v>
      </c>
      <c r="BI215" t="s">
        <v>140</v>
      </c>
      <c r="BM215" s="35" t="s">
        <v>947</v>
      </c>
      <c r="BT215" t="s">
        <v>855</v>
      </c>
      <c r="CA215" t="str">
        <f t="shared" si="3"/>
        <v>update IFINDOC.dbo.DOCUMENT_DETAIL set DOC_NAME = 'PT. DIPO STAR FINANCE', MOD_BY = 'Aryo Budi', MOD_DATE = getdate(), MOD_IP_ADDRESS = 'M-486828' where ID = 53500;</v>
      </c>
    </row>
    <row r="216" spans="5:79" customFormat="1" x14ac:dyDescent="0.25">
      <c r="E216" t="s">
        <v>703</v>
      </c>
      <c r="I216" t="s">
        <v>661</v>
      </c>
      <c r="Q216" t="s">
        <v>270</v>
      </c>
      <c r="Y216" t="s">
        <v>937</v>
      </c>
      <c r="AB216" t="s">
        <v>861</v>
      </c>
      <c r="AL216" t="s">
        <v>862</v>
      </c>
      <c r="AV216" t="s">
        <v>661</v>
      </c>
      <c r="BE216" t="s">
        <v>703</v>
      </c>
      <c r="BI216" t="s">
        <v>140</v>
      </c>
      <c r="BM216" s="35" t="s">
        <v>947</v>
      </c>
      <c r="BT216" t="s">
        <v>855</v>
      </c>
      <c r="CA216" t="str">
        <f t="shared" si="3"/>
        <v>update IFINDOC.dbo.DOCUMENT_DETAIL set DOC_NAME = 'PT. DIPO STAR FINANCE', MOD_BY = 'Aryo Budi', MOD_DATE = getdate(), MOD_IP_ADDRESS = 'M-486828' where ID = 53503;</v>
      </c>
    </row>
    <row r="217" spans="5:79" customFormat="1" x14ac:dyDescent="0.25">
      <c r="E217" t="s">
        <v>703</v>
      </c>
      <c r="I217" t="s">
        <v>661</v>
      </c>
      <c r="Q217" t="s">
        <v>270</v>
      </c>
      <c r="Y217" t="s">
        <v>938</v>
      </c>
      <c r="AB217" t="s">
        <v>863</v>
      </c>
      <c r="AL217" t="s">
        <v>90</v>
      </c>
      <c r="AV217" t="s">
        <v>857</v>
      </c>
      <c r="BE217" t="s">
        <v>703</v>
      </c>
      <c r="BI217" t="s">
        <v>140</v>
      </c>
      <c r="BM217" s="35" t="s">
        <v>947</v>
      </c>
      <c r="BT217" t="s">
        <v>855</v>
      </c>
      <c r="CA217" t="str">
        <f t="shared" si="3"/>
        <v>update IFINDOC.dbo.DOCUMENT_DETAIL set DOC_NAME = 'PT. DIPO STAR FINANCE', MOD_BY = 'Aryo Budi', MOD_DATE = getdate(), MOD_IP_ADDRESS = 'M-486828' where ID = 53504;</v>
      </c>
    </row>
    <row r="218" spans="5:79" customFormat="1" x14ac:dyDescent="0.25">
      <c r="E218" t="s">
        <v>662</v>
      </c>
      <c r="I218" t="s">
        <v>661</v>
      </c>
      <c r="Q218" t="s">
        <v>270</v>
      </c>
      <c r="Y218" t="s">
        <v>939</v>
      </c>
      <c r="AB218" t="s">
        <v>864</v>
      </c>
      <c r="AL218" t="s">
        <v>865</v>
      </c>
      <c r="AV218" t="s">
        <v>661</v>
      </c>
      <c r="BE218" t="s">
        <v>662</v>
      </c>
      <c r="BI218" t="s">
        <v>140</v>
      </c>
      <c r="BM218" s="35" t="s">
        <v>947</v>
      </c>
      <c r="BT218" t="s">
        <v>855</v>
      </c>
      <c r="CA218" t="str">
        <f t="shared" si="3"/>
        <v>update IFINDOC.dbo.DOCUMENT_DETAIL set DOC_NAME = 'PT. DIPO STAR FINANCE', MOD_BY = 'Aryo Budi', MOD_DATE = getdate(), MOD_IP_ADDRESS = 'M-486828' where ID = 53507;</v>
      </c>
    </row>
    <row r="219" spans="5:79" customFormat="1" x14ac:dyDescent="0.25">
      <c r="E219" t="s">
        <v>698</v>
      </c>
      <c r="I219" t="s">
        <v>661</v>
      </c>
      <c r="Q219" t="s">
        <v>270</v>
      </c>
      <c r="Y219" t="s">
        <v>940</v>
      </c>
      <c r="AB219" t="s">
        <v>866</v>
      </c>
      <c r="AL219" t="s">
        <v>867</v>
      </c>
      <c r="AV219" t="s">
        <v>661</v>
      </c>
      <c r="BE219" t="s">
        <v>698</v>
      </c>
      <c r="BI219" t="s">
        <v>868</v>
      </c>
      <c r="BM219" s="35" t="s">
        <v>948</v>
      </c>
      <c r="BT219" t="s">
        <v>113</v>
      </c>
      <c r="CA219" t="str">
        <f t="shared" si="3"/>
        <v>update IFINDOC.dbo.DOCUMENT_DETAIL set DOC_NAME = 'PT. DIPO STAR FINANCE', MOD_BY = 'Aryo Budi', MOD_DATE = getdate(), MOD_IP_ADDRESS = 'M-486828' where ID = 53823;</v>
      </c>
    </row>
    <row r="220" spans="5:79" customFormat="1" x14ac:dyDescent="0.25">
      <c r="E220" t="s">
        <v>699</v>
      </c>
      <c r="I220" t="s">
        <v>661</v>
      </c>
      <c r="Q220" t="s">
        <v>270</v>
      </c>
      <c r="Y220" t="s">
        <v>941</v>
      </c>
      <c r="AB220" t="s">
        <v>869</v>
      </c>
      <c r="AL220" t="s">
        <v>870</v>
      </c>
      <c r="AV220" t="s">
        <v>661</v>
      </c>
      <c r="BE220" t="s">
        <v>699</v>
      </c>
      <c r="BI220" t="s">
        <v>868</v>
      </c>
      <c r="BM220" s="35" t="s">
        <v>948</v>
      </c>
      <c r="BT220" t="s">
        <v>113</v>
      </c>
      <c r="CA220" t="str">
        <f t="shared" si="3"/>
        <v>update IFINDOC.dbo.DOCUMENT_DETAIL set DOC_NAME = 'PT. DIPO STAR FINANCE', MOD_BY = 'Aryo Budi', MOD_DATE = getdate(), MOD_IP_ADDRESS = 'M-486828' where ID = 53824;</v>
      </c>
    </row>
    <row r="221" spans="5:79" customFormat="1" x14ac:dyDescent="0.25">
      <c r="E221" t="s">
        <v>698</v>
      </c>
      <c r="I221" t="s">
        <v>661</v>
      </c>
      <c r="Q221" t="s">
        <v>270</v>
      </c>
      <c r="Y221" t="s">
        <v>942</v>
      </c>
      <c r="AB221" t="s">
        <v>871</v>
      </c>
      <c r="AD221" t="s">
        <v>872</v>
      </c>
      <c r="AE221" t="s">
        <v>698</v>
      </c>
      <c r="AF221" t="s">
        <v>868</v>
      </c>
      <c r="AG221" s="35">
        <v>45281</v>
      </c>
      <c r="AH221" t="s">
        <v>113</v>
      </c>
      <c r="AV221" t="s">
        <v>872</v>
      </c>
      <c r="BE221" t="s">
        <v>698</v>
      </c>
      <c r="BI221" t="s">
        <v>868</v>
      </c>
      <c r="BM221" s="35" t="s">
        <v>948</v>
      </c>
      <c r="BT221" t="s">
        <v>113</v>
      </c>
      <c r="CA221" t="str">
        <f t="shared" si="3"/>
        <v>update IFINDOC.dbo.DOCUMENT_DETAIL set DOC_NAME = 'PT. DIPO STAR FINANCE', MOD_BY = 'Aryo Budi', MOD_DATE = getdate(), MOD_IP_ADDRESS = 'M-486828' where ID = 53826;</v>
      </c>
    </row>
    <row r="222" spans="5:79" customFormat="1" x14ac:dyDescent="0.25">
      <c r="E222" t="s">
        <v>699</v>
      </c>
      <c r="I222" t="s">
        <v>661</v>
      </c>
      <c r="Q222" t="s">
        <v>270</v>
      </c>
      <c r="Y222" t="s">
        <v>943</v>
      </c>
      <c r="AB222" t="s">
        <v>873</v>
      </c>
      <c r="AD222" t="s">
        <v>872</v>
      </c>
      <c r="AE222" t="s">
        <v>699</v>
      </c>
      <c r="AF222" t="s">
        <v>868</v>
      </c>
      <c r="AG222" s="35">
        <v>45281</v>
      </c>
      <c r="AH222" t="s">
        <v>113</v>
      </c>
      <c r="AV222" t="s">
        <v>872</v>
      </c>
      <c r="BE222" t="s">
        <v>699</v>
      </c>
      <c r="BI222" t="s">
        <v>868</v>
      </c>
      <c r="BM222" s="35" t="s">
        <v>948</v>
      </c>
      <c r="BT222" t="s">
        <v>113</v>
      </c>
      <c r="CA222" t="str">
        <f t="shared" si="3"/>
        <v>update IFINDOC.dbo.DOCUMENT_DETAIL set DOC_NAME = 'PT. DIPO STAR FINANCE', MOD_BY = 'Aryo Budi', MOD_DATE = getdate(), MOD_IP_ADDRESS = 'M-486828' where ID = 53827;</v>
      </c>
    </row>
    <row r="223" spans="5:79" customFormat="1" x14ac:dyDescent="0.25">
      <c r="E223" t="s">
        <v>706</v>
      </c>
      <c r="I223" t="s">
        <v>707</v>
      </c>
      <c r="Q223" t="s">
        <v>270</v>
      </c>
      <c r="Y223" t="s">
        <v>944</v>
      </c>
      <c r="AB223" t="s">
        <v>874</v>
      </c>
      <c r="AC223" t="s">
        <v>875</v>
      </c>
      <c r="AD223" t="s">
        <v>707</v>
      </c>
      <c r="AE223" t="s">
        <v>706</v>
      </c>
      <c r="AF223" t="s">
        <v>140</v>
      </c>
      <c r="AG223" s="35">
        <v>45246.430075428238</v>
      </c>
      <c r="AH223" t="s">
        <v>140</v>
      </c>
      <c r="AL223" t="s">
        <v>875</v>
      </c>
      <c r="AV223" t="s">
        <v>707</v>
      </c>
      <c r="BE223" t="s">
        <v>706</v>
      </c>
      <c r="BI223" t="s">
        <v>140</v>
      </c>
      <c r="BM223" s="35" t="s">
        <v>277</v>
      </c>
      <c r="BT223" t="s">
        <v>140</v>
      </c>
      <c r="CA223" t="str">
        <f t="shared" si="3"/>
        <v>update IFINDOC.dbo.DOCUMENT_DETAIL set DOC_NAME = 'PT. DIPO STAR FINANCE', MOD_BY = 'Aryo Budi', MOD_DATE = getdate(), MOD_IP_ADDRESS = 'M-486828' where ID = 54200;</v>
      </c>
    </row>
    <row r="224" spans="5:79" customFormat="1" x14ac:dyDescent="0.25">
      <c r="E224" t="s">
        <v>704</v>
      </c>
      <c r="I224" t="s">
        <v>705</v>
      </c>
      <c r="Q224" t="s">
        <v>270</v>
      </c>
      <c r="Y224" t="s">
        <v>945</v>
      </c>
      <c r="AB224" t="s">
        <v>876</v>
      </c>
      <c r="AC224" t="s">
        <v>877</v>
      </c>
      <c r="AD224" t="s">
        <v>705</v>
      </c>
      <c r="AE224" t="s">
        <v>704</v>
      </c>
      <c r="AF224" t="s">
        <v>140</v>
      </c>
      <c r="AG224" s="35">
        <v>45246.430075428238</v>
      </c>
      <c r="AH224" t="s">
        <v>140</v>
      </c>
      <c r="AL224" t="s">
        <v>877</v>
      </c>
      <c r="AV224" t="s">
        <v>705</v>
      </c>
      <c r="BE224" t="s">
        <v>704</v>
      </c>
      <c r="BI224" t="s">
        <v>140</v>
      </c>
      <c r="BM224" s="35" t="s">
        <v>277</v>
      </c>
      <c r="BT224" t="s">
        <v>140</v>
      </c>
      <c r="CA224" t="str">
        <f t="shared" si="3"/>
        <v>update IFINDOC.dbo.DOCUMENT_DETAIL set DOC_NAME = 'PT. DIPO STAR FINANCE', MOD_BY = 'Aryo Budi', MOD_DATE = getdate(), MOD_IP_ADDRESS = 'M-486828' where ID = 54201;</v>
      </c>
    </row>
    <row r="225" spans="5:79" customFormat="1" x14ac:dyDescent="0.25">
      <c r="E225" t="s">
        <v>696</v>
      </c>
      <c r="I225" t="s">
        <v>697</v>
      </c>
      <c r="Q225" t="s">
        <v>270</v>
      </c>
      <c r="Y225" t="s">
        <v>946</v>
      </c>
      <c r="AB225" t="s">
        <v>878</v>
      </c>
      <c r="AC225" t="s">
        <v>878</v>
      </c>
      <c r="AD225" t="s">
        <v>697</v>
      </c>
      <c r="AE225" t="s">
        <v>696</v>
      </c>
      <c r="AF225" t="s">
        <v>140</v>
      </c>
      <c r="AG225" s="35">
        <v>45246.430075428238</v>
      </c>
      <c r="AH225" t="s">
        <v>140</v>
      </c>
      <c r="AL225" t="s">
        <v>878</v>
      </c>
      <c r="AV225" t="s">
        <v>697</v>
      </c>
      <c r="BE225" t="s">
        <v>696</v>
      </c>
      <c r="BI225" t="s">
        <v>140</v>
      </c>
      <c r="BM225" s="35" t="s">
        <v>277</v>
      </c>
      <c r="BT225" t="s">
        <v>140</v>
      </c>
      <c r="CA225" t="str">
        <f t="shared" si="3"/>
        <v>update IFINDOC.dbo.DOCUMENT_DETAIL set DOC_NAME = 'PT. DIPO STAR FINANCE', MOD_BY = 'Aryo Budi', MOD_DATE = getdate(), MOD_IP_ADDRESS = 'M-486828' where ID = 54202;</v>
      </c>
    </row>
    <row r="226" spans="5:79" customFormat="1" x14ac:dyDescent="0.25"/>
    <row r="227" spans="5:79" customFormat="1" x14ac:dyDescent="0.25">
      <c r="E227" s="26" t="s">
        <v>21</v>
      </c>
      <c r="F227" s="27"/>
      <c r="G227" s="27"/>
      <c r="H227" s="27"/>
      <c r="I227" s="27"/>
      <c r="J227" s="27"/>
      <c r="K227" s="27"/>
    </row>
    <row r="228" spans="5:79" customFormat="1" x14ac:dyDescent="0.25">
      <c r="E228" s="26"/>
      <c r="F228" s="27"/>
      <c r="G228" s="27"/>
      <c r="H228" s="27"/>
      <c r="I228" s="27"/>
      <c r="J228" s="27"/>
      <c r="K228" s="27"/>
    </row>
    <row r="229" spans="5:79" customFormat="1" x14ac:dyDescent="0.25">
      <c r="E229" s="37" t="str">
        <f t="shared" ref="E229:E260" si="4">CA158</f>
        <v>update IFINDOC.dbo.DOCUMENT_DETAIL set DOC_NAME = 'PT. DIPO STAR FINANCE', MOD_BY = 'Aryo Budi', MOD_DATE = getdate(), MOD_IP_ADDRESS = 'M-486828' where ID = 35916;</v>
      </c>
      <c r="F229" s="38"/>
      <c r="G229" s="38"/>
      <c r="H229" s="38"/>
      <c r="I229" s="38"/>
      <c r="J229" s="38"/>
      <c r="K229" s="38"/>
      <c r="L229" s="38"/>
      <c r="M229" s="38"/>
      <c r="N229" s="38"/>
      <c r="O229" s="38"/>
      <c r="P229" s="38"/>
      <c r="Q229" s="38"/>
      <c r="R229" s="38"/>
      <c r="S229" s="38"/>
      <c r="T229" s="38"/>
      <c r="U229" s="38"/>
      <c r="V229" s="38"/>
      <c r="W229" s="38"/>
      <c r="X229" s="38"/>
      <c r="Y229" s="38"/>
      <c r="Z229" s="38"/>
      <c r="AA229" s="38"/>
      <c r="AB229" s="38"/>
      <c r="AC229" s="38"/>
      <c r="AD229" s="38"/>
      <c r="AE229" s="38"/>
      <c r="AF229" s="38"/>
      <c r="AG229" s="38"/>
      <c r="AH229" s="38"/>
      <c r="AI229" s="38"/>
      <c r="AJ229" s="38"/>
      <c r="AK229" s="38"/>
      <c r="AL229" s="38"/>
      <c r="AM229" s="38"/>
      <c r="AN229" s="38"/>
      <c r="AO229" s="38"/>
      <c r="AP229" s="38"/>
      <c r="AQ229" s="38"/>
      <c r="AR229" s="38"/>
      <c r="AS229" s="38"/>
      <c r="AT229" s="38"/>
      <c r="AU229" s="38"/>
      <c r="AV229" s="38"/>
      <c r="AW229" s="38"/>
      <c r="AX229" s="38"/>
      <c r="AY229" s="38"/>
      <c r="AZ229" s="38"/>
      <c r="BA229" s="38"/>
      <c r="BB229" s="38"/>
      <c r="BC229" s="38"/>
      <c r="BD229" s="38"/>
      <c r="BE229" s="38"/>
      <c r="BF229" s="38"/>
      <c r="BG229" s="38"/>
      <c r="BH229" s="38"/>
      <c r="BI229" s="38"/>
      <c r="BJ229" s="38"/>
      <c r="BK229" s="38"/>
      <c r="BL229" s="38"/>
      <c r="BM229" s="38"/>
      <c r="BN229" s="38"/>
      <c r="BO229" s="38"/>
      <c r="BP229" s="38"/>
      <c r="BQ229" s="38"/>
      <c r="BR229" s="38"/>
      <c r="BS229" s="38"/>
      <c r="BT229" s="38"/>
      <c r="BU229" s="38"/>
    </row>
    <row r="230" spans="5:79" customFormat="1" x14ac:dyDescent="0.25">
      <c r="E230" s="37" t="str">
        <f t="shared" si="4"/>
        <v>update IFINDOC.dbo.DOCUMENT_DETAIL set DOC_NAME = 'PT. DIPO STAR FINANCE', MOD_BY = 'Aryo Budi', MOD_DATE = getdate(), MOD_IP_ADDRESS = 'M-486828' where ID = 36448;</v>
      </c>
      <c r="F230" s="38"/>
      <c r="G230" s="38"/>
      <c r="H230" s="38"/>
      <c r="I230" s="38"/>
      <c r="J230" s="38"/>
      <c r="K230" s="38"/>
      <c r="L230" s="38"/>
      <c r="M230" s="38"/>
      <c r="N230" s="38"/>
      <c r="O230" s="38"/>
      <c r="P230" s="38"/>
      <c r="Q230" s="38"/>
      <c r="R230" s="38"/>
      <c r="S230" s="38"/>
      <c r="T230" s="38"/>
      <c r="U230" s="38"/>
      <c r="V230" s="38"/>
      <c r="W230" s="38"/>
      <c r="X230" s="38"/>
      <c r="Y230" s="38"/>
      <c r="Z230" s="38"/>
      <c r="AA230" s="38"/>
      <c r="AB230" s="38"/>
      <c r="AC230" s="38"/>
      <c r="AD230" s="38"/>
      <c r="AE230" s="38"/>
      <c r="AF230" s="38"/>
      <c r="AG230" s="38"/>
      <c r="AH230" s="38"/>
      <c r="AI230" s="38"/>
      <c r="AJ230" s="38"/>
      <c r="AK230" s="38"/>
      <c r="AL230" s="38"/>
      <c r="AM230" s="38"/>
      <c r="AN230" s="38"/>
      <c r="AO230" s="38"/>
      <c r="AP230" s="38"/>
      <c r="AQ230" s="38"/>
      <c r="AR230" s="38"/>
      <c r="AS230" s="38"/>
      <c r="AT230" s="38"/>
      <c r="AU230" s="38"/>
      <c r="AV230" s="38"/>
      <c r="AW230" s="38"/>
      <c r="AX230" s="38"/>
      <c r="AY230" s="38"/>
      <c r="AZ230" s="38"/>
      <c r="BA230" s="38"/>
      <c r="BB230" s="38"/>
      <c r="BC230" s="38"/>
      <c r="BD230" s="38"/>
      <c r="BE230" s="38"/>
      <c r="BF230" s="38"/>
      <c r="BG230" s="38"/>
      <c r="BH230" s="38"/>
      <c r="BI230" s="38"/>
      <c r="BJ230" s="38"/>
      <c r="BK230" s="38"/>
      <c r="BL230" s="38"/>
      <c r="BM230" s="38"/>
      <c r="BN230" s="38"/>
      <c r="BO230" s="38"/>
      <c r="BP230" s="38"/>
      <c r="BQ230" s="38"/>
      <c r="BR230" s="38"/>
      <c r="BS230" s="38"/>
      <c r="BT230" s="38"/>
      <c r="BU230" s="38"/>
    </row>
    <row r="231" spans="5:79" customFormat="1" x14ac:dyDescent="0.25">
      <c r="E231" s="37" t="str">
        <f t="shared" si="4"/>
        <v>update IFINDOC.dbo.DOCUMENT_DETAIL set DOC_NAME = 'PT. DIPO STAR FINANCE', MOD_BY = 'Aryo Budi', MOD_DATE = getdate(), MOD_IP_ADDRESS = 'M-486828' where ID = 36537;</v>
      </c>
      <c r="F231" s="38"/>
      <c r="G231" s="38"/>
      <c r="H231" s="38"/>
      <c r="I231" s="38"/>
      <c r="J231" s="38"/>
      <c r="K231" s="38"/>
      <c r="L231" s="38"/>
      <c r="M231" s="38"/>
      <c r="N231" s="38"/>
      <c r="O231" s="38"/>
      <c r="P231" s="38"/>
      <c r="Q231" s="38"/>
      <c r="R231" s="38"/>
      <c r="S231" s="38"/>
      <c r="T231" s="38"/>
      <c r="U231" s="38"/>
      <c r="V231" s="38"/>
      <c r="W231" s="38"/>
      <c r="X231" s="38"/>
      <c r="Y231" s="38"/>
      <c r="Z231" s="38"/>
      <c r="AA231" s="38"/>
      <c r="AB231" s="38"/>
      <c r="AC231" s="38"/>
      <c r="AD231" s="38"/>
      <c r="AE231" s="38"/>
      <c r="AF231" s="38"/>
      <c r="AG231" s="38"/>
      <c r="AH231" s="38"/>
      <c r="AI231" s="38"/>
      <c r="AJ231" s="38"/>
      <c r="AK231" s="38"/>
      <c r="AL231" s="38"/>
      <c r="AM231" s="38"/>
      <c r="AN231" s="38"/>
      <c r="AO231" s="38"/>
      <c r="AP231" s="38"/>
      <c r="AQ231" s="38"/>
      <c r="AR231" s="38"/>
      <c r="AS231" s="38"/>
      <c r="AT231" s="38"/>
      <c r="AU231" s="38"/>
      <c r="AV231" s="38"/>
      <c r="AW231" s="38"/>
      <c r="AX231" s="38"/>
      <c r="AY231" s="38"/>
      <c r="AZ231" s="38"/>
      <c r="BA231" s="38"/>
      <c r="BB231" s="38"/>
      <c r="BC231" s="38"/>
      <c r="BD231" s="38"/>
      <c r="BE231" s="38"/>
      <c r="BF231" s="38"/>
      <c r="BG231" s="38"/>
      <c r="BH231" s="38"/>
      <c r="BI231" s="38"/>
      <c r="BJ231" s="38"/>
      <c r="BK231" s="38"/>
      <c r="BL231" s="38"/>
      <c r="BM231" s="38"/>
      <c r="BN231" s="38"/>
      <c r="BO231" s="38"/>
      <c r="BP231" s="38"/>
      <c r="BQ231" s="38"/>
      <c r="BR231" s="38"/>
      <c r="BS231" s="38"/>
      <c r="BT231" s="38"/>
      <c r="BU231" s="38"/>
    </row>
    <row r="232" spans="5:79" customFormat="1" x14ac:dyDescent="0.25">
      <c r="E232" s="37" t="str">
        <f t="shared" si="4"/>
        <v>update IFINDOC.dbo.DOCUMENT_DETAIL set DOC_NAME = 'PT. DIPO STAR FINANCE', MOD_BY = 'Aryo Budi', MOD_DATE = getdate(), MOD_IP_ADDRESS = 'M-486828' where ID = 36751;</v>
      </c>
      <c r="F232" s="38"/>
      <c r="G232" s="38"/>
      <c r="H232" s="38"/>
      <c r="I232" s="38"/>
      <c r="J232" s="38"/>
      <c r="K232" s="38"/>
      <c r="L232" s="38"/>
      <c r="M232" s="38"/>
      <c r="N232" s="38"/>
      <c r="O232" s="38"/>
      <c r="P232" s="38"/>
      <c r="Q232" s="38"/>
      <c r="R232" s="38"/>
      <c r="S232" s="38"/>
      <c r="T232" s="38"/>
      <c r="U232" s="38"/>
      <c r="V232" s="38"/>
      <c r="W232" s="38"/>
      <c r="X232" s="38"/>
      <c r="Y232" s="38"/>
      <c r="Z232" s="38"/>
      <c r="AA232" s="38"/>
      <c r="AB232" s="38"/>
      <c r="AC232" s="38"/>
      <c r="AD232" s="38"/>
      <c r="AE232" s="38"/>
      <c r="AF232" s="38"/>
      <c r="AG232" s="38"/>
      <c r="AH232" s="38"/>
      <c r="AI232" s="38"/>
      <c r="AJ232" s="38"/>
      <c r="AK232" s="38"/>
      <c r="AL232" s="38"/>
      <c r="AM232" s="38"/>
      <c r="AN232" s="38"/>
      <c r="AO232" s="38"/>
      <c r="AP232" s="38"/>
      <c r="AQ232" s="38"/>
      <c r="AR232" s="38"/>
      <c r="AS232" s="38"/>
      <c r="AT232" s="38"/>
      <c r="AU232" s="38"/>
      <c r="AV232" s="38"/>
      <c r="AW232" s="38"/>
      <c r="AX232" s="38"/>
      <c r="AY232" s="38"/>
      <c r="AZ232" s="38"/>
      <c r="BA232" s="38"/>
      <c r="BB232" s="38"/>
      <c r="BC232" s="38"/>
      <c r="BD232" s="38"/>
      <c r="BE232" s="38"/>
      <c r="BF232" s="38"/>
      <c r="BG232" s="38"/>
      <c r="BH232" s="38"/>
      <c r="BI232" s="38"/>
      <c r="BJ232" s="38"/>
      <c r="BK232" s="38"/>
      <c r="BL232" s="38"/>
      <c r="BM232" s="38"/>
      <c r="BN232" s="38"/>
      <c r="BO232" s="38"/>
      <c r="BP232" s="38"/>
      <c r="BQ232" s="38"/>
      <c r="BR232" s="38"/>
      <c r="BS232" s="38"/>
      <c r="BT232" s="38"/>
      <c r="BU232" s="38"/>
    </row>
    <row r="233" spans="5:79" customFormat="1" x14ac:dyDescent="0.25">
      <c r="E233" s="37" t="str">
        <f t="shared" si="4"/>
        <v>update IFINDOC.dbo.DOCUMENT_DETAIL set DOC_NAME = 'PT. DIPO STAR FINANCE', MOD_BY = 'Aryo Budi', MOD_DATE = getdate(), MOD_IP_ADDRESS = 'M-486828' where ID = 37181;</v>
      </c>
      <c r="F233" s="38"/>
      <c r="G233" s="38"/>
      <c r="H233" s="38"/>
      <c r="I233" s="38"/>
      <c r="J233" s="38"/>
      <c r="K233" s="38"/>
      <c r="L233" s="38"/>
      <c r="M233" s="38"/>
      <c r="N233" s="38"/>
      <c r="O233" s="38"/>
      <c r="P233" s="38"/>
      <c r="Q233" s="38"/>
      <c r="R233" s="38"/>
      <c r="S233" s="38"/>
      <c r="T233" s="38"/>
      <c r="U233" s="38"/>
      <c r="V233" s="38"/>
      <c r="W233" s="38"/>
      <c r="X233" s="38"/>
      <c r="Y233" s="38"/>
      <c r="Z233" s="38"/>
      <c r="AA233" s="38"/>
      <c r="AB233" s="38"/>
      <c r="AC233" s="38"/>
      <c r="AD233" s="38"/>
      <c r="AE233" s="38"/>
      <c r="AF233" s="38"/>
      <c r="AG233" s="38"/>
      <c r="AH233" s="38"/>
      <c r="AI233" s="38"/>
      <c r="AJ233" s="38"/>
      <c r="AK233" s="38"/>
      <c r="AL233" s="38"/>
      <c r="AM233" s="38"/>
      <c r="AN233" s="38"/>
      <c r="AO233" s="38"/>
      <c r="AP233" s="38"/>
      <c r="AQ233" s="38"/>
      <c r="AR233" s="38"/>
      <c r="AS233" s="38"/>
      <c r="AT233" s="38"/>
      <c r="AU233" s="38"/>
      <c r="AV233" s="38"/>
      <c r="AW233" s="38"/>
      <c r="AX233" s="38"/>
      <c r="AY233" s="38"/>
      <c r="AZ233" s="38"/>
      <c r="BA233" s="38"/>
      <c r="BB233" s="38"/>
      <c r="BC233" s="38"/>
      <c r="BD233" s="38"/>
      <c r="BE233" s="38"/>
      <c r="BF233" s="38"/>
      <c r="BG233" s="38"/>
      <c r="BH233" s="38"/>
      <c r="BI233" s="38"/>
      <c r="BJ233" s="38"/>
      <c r="BK233" s="38"/>
      <c r="BL233" s="38"/>
      <c r="BM233" s="38"/>
      <c r="BN233" s="38"/>
      <c r="BO233" s="38"/>
      <c r="BP233" s="38"/>
      <c r="BQ233" s="38"/>
      <c r="BR233" s="38"/>
      <c r="BS233" s="38"/>
      <c r="BT233" s="38"/>
      <c r="BU233" s="38"/>
    </row>
    <row r="234" spans="5:79" customFormat="1" x14ac:dyDescent="0.25">
      <c r="E234" s="37" t="str">
        <f t="shared" si="4"/>
        <v>update IFINDOC.dbo.DOCUMENT_DETAIL set DOC_NAME = 'PT. DIPO STAR FINANCE', MOD_BY = 'Aryo Budi', MOD_DATE = getdate(), MOD_IP_ADDRESS = 'M-486828' where ID = 37240;</v>
      </c>
      <c r="F234" s="38"/>
      <c r="G234" s="38"/>
      <c r="H234" s="38"/>
      <c r="I234" s="38"/>
      <c r="J234" s="38"/>
      <c r="K234" s="38"/>
      <c r="L234" s="38"/>
      <c r="M234" s="38"/>
      <c r="N234" s="38"/>
      <c r="O234" s="38"/>
      <c r="P234" s="38"/>
      <c r="Q234" s="38"/>
      <c r="R234" s="38"/>
      <c r="S234" s="38"/>
      <c r="T234" s="38"/>
      <c r="U234" s="38"/>
      <c r="V234" s="38"/>
      <c r="W234" s="38"/>
      <c r="X234" s="38"/>
      <c r="Y234" s="38"/>
      <c r="Z234" s="38"/>
      <c r="AA234" s="38"/>
      <c r="AB234" s="38"/>
      <c r="AC234" s="38"/>
      <c r="AD234" s="38"/>
      <c r="AE234" s="38"/>
      <c r="AF234" s="38"/>
      <c r="AG234" s="38"/>
      <c r="AH234" s="38"/>
      <c r="AI234" s="38"/>
      <c r="AJ234" s="38"/>
      <c r="AK234" s="38"/>
      <c r="AL234" s="38"/>
      <c r="AM234" s="38"/>
      <c r="AN234" s="38"/>
      <c r="AO234" s="38"/>
      <c r="AP234" s="38"/>
      <c r="AQ234" s="38"/>
      <c r="AR234" s="38"/>
      <c r="AS234" s="38"/>
      <c r="AT234" s="38"/>
      <c r="AU234" s="38"/>
      <c r="AV234" s="38"/>
      <c r="AW234" s="38"/>
      <c r="AX234" s="38"/>
      <c r="AY234" s="38"/>
      <c r="AZ234" s="38"/>
      <c r="BA234" s="38"/>
      <c r="BB234" s="38"/>
      <c r="BC234" s="38"/>
      <c r="BD234" s="38"/>
      <c r="BE234" s="38"/>
      <c r="BF234" s="38"/>
      <c r="BG234" s="38"/>
      <c r="BH234" s="38"/>
      <c r="BI234" s="38"/>
      <c r="BJ234" s="38"/>
      <c r="BK234" s="38"/>
      <c r="BL234" s="38"/>
      <c r="BM234" s="38"/>
      <c r="BN234" s="38"/>
      <c r="BO234" s="38"/>
      <c r="BP234" s="38"/>
      <c r="BQ234" s="38"/>
      <c r="BR234" s="38"/>
      <c r="BS234" s="38"/>
      <c r="BT234" s="38"/>
      <c r="BU234" s="38"/>
    </row>
    <row r="235" spans="5:79" customFormat="1" x14ac:dyDescent="0.25">
      <c r="E235" s="37" t="str">
        <f t="shared" si="4"/>
        <v>update IFINDOC.dbo.DOCUMENT_DETAIL set DOC_NAME = 'PT. DIPO STAR FINANCE', MOD_BY = 'Aryo Budi', MOD_DATE = getdate(), MOD_IP_ADDRESS = 'M-486828' where ID = 37576;</v>
      </c>
      <c r="F235" s="38"/>
      <c r="G235" s="38"/>
      <c r="H235" s="38"/>
      <c r="I235" s="38"/>
      <c r="J235" s="38"/>
      <c r="K235" s="38"/>
      <c r="L235" s="38"/>
      <c r="M235" s="38"/>
      <c r="N235" s="38"/>
      <c r="O235" s="38"/>
      <c r="P235" s="38"/>
      <c r="Q235" s="38"/>
      <c r="R235" s="38"/>
      <c r="S235" s="38"/>
      <c r="T235" s="38"/>
      <c r="U235" s="38"/>
      <c r="V235" s="38"/>
      <c r="W235" s="38"/>
      <c r="X235" s="38"/>
      <c r="Y235" s="38"/>
      <c r="Z235" s="38"/>
      <c r="AA235" s="38"/>
      <c r="AB235" s="38"/>
      <c r="AC235" s="38"/>
      <c r="AD235" s="38"/>
      <c r="AE235" s="38"/>
      <c r="AF235" s="38"/>
      <c r="AG235" s="38"/>
      <c r="AH235" s="38"/>
      <c r="AI235" s="38"/>
      <c r="AJ235" s="38"/>
      <c r="AK235" s="38"/>
      <c r="AL235" s="38"/>
      <c r="AM235" s="38"/>
      <c r="AN235" s="38"/>
      <c r="AO235" s="38"/>
      <c r="AP235" s="38"/>
      <c r="AQ235" s="38"/>
      <c r="AR235" s="38"/>
      <c r="AS235" s="38"/>
      <c r="AT235" s="38"/>
      <c r="AU235" s="38"/>
      <c r="AV235" s="38"/>
      <c r="AW235" s="38"/>
      <c r="AX235" s="38"/>
      <c r="AY235" s="38"/>
      <c r="AZ235" s="38"/>
      <c r="BA235" s="38"/>
      <c r="BB235" s="38"/>
      <c r="BC235" s="38"/>
      <c r="BD235" s="38"/>
      <c r="BE235" s="38"/>
      <c r="BF235" s="38"/>
      <c r="BG235" s="38"/>
      <c r="BH235" s="38"/>
      <c r="BI235" s="38"/>
      <c r="BJ235" s="38"/>
      <c r="BK235" s="38"/>
      <c r="BL235" s="38"/>
      <c r="BM235" s="38"/>
      <c r="BN235" s="38"/>
      <c r="BO235" s="38"/>
      <c r="BP235" s="38"/>
      <c r="BQ235" s="38"/>
      <c r="BR235" s="38"/>
      <c r="BS235" s="38"/>
      <c r="BT235" s="38"/>
      <c r="BU235" s="38"/>
    </row>
    <row r="236" spans="5:79" customFormat="1" x14ac:dyDescent="0.25">
      <c r="E236" s="37" t="str">
        <f t="shared" si="4"/>
        <v>update IFINDOC.dbo.DOCUMENT_DETAIL set DOC_NAME = 'PT. DIPO STAR FINANCE', MOD_BY = 'Aryo Budi', MOD_DATE = getdate(), MOD_IP_ADDRESS = 'M-486828' where ID = 37810;</v>
      </c>
      <c r="F236" s="38"/>
      <c r="G236" s="38"/>
      <c r="H236" s="38"/>
      <c r="I236" s="38"/>
      <c r="J236" s="38"/>
      <c r="K236" s="38"/>
      <c r="L236" s="38"/>
      <c r="M236" s="38"/>
      <c r="N236" s="38"/>
      <c r="O236" s="38"/>
      <c r="P236" s="38"/>
      <c r="Q236" s="38"/>
      <c r="R236" s="38"/>
      <c r="S236" s="38"/>
      <c r="T236" s="38"/>
      <c r="U236" s="38"/>
      <c r="V236" s="38"/>
      <c r="W236" s="38"/>
      <c r="X236" s="38"/>
      <c r="Y236" s="38"/>
      <c r="Z236" s="38"/>
      <c r="AA236" s="38"/>
      <c r="AB236" s="38"/>
      <c r="AC236" s="38"/>
      <c r="AD236" s="38"/>
      <c r="AE236" s="38"/>
      <c r="AF236" s="38"/>
      <c r="AG236" s="38"/>
      <c r="AH236" s="38"/>
      <c r="AI236" s="38"/>
      <c r="AJ236" s="38"/>
      <c r="AK236" s="38"/>
      <c r="AL236" s="38"/>
      <c r="AM236" s="38"/>
      <c r="AN236" s="38"/>
      <c r="AO236" s="38"/>
      <c r="AP236" s="38"/>
      <c r="AQ236" s="38"/>
      <c r="AR236" s="38"/>
      <c r="AS236" s="38"/>
      <c r="AT236" s="38"/>
      <c r="AU236" s="38"/>
      <c r="AV236" s="38"/>
      <c r="AW236" s="38"/>
      <c r="AX236" s="38"/>
      <c r="AY236" s="38"/>
      <c r="AZ236" s="38"/>
      <c r="BA236" s="38"/>
      <c r="BB236" s="38"/>
      <c r="BC236" s="38"/>
      <c r="BD236" s="38"/>
      <c r="BE236" s="38"/>
      <c r="BF236" s="38"/>
      <c r="BG236" s="38"/>
      <c r="BH236" s="38"/>
      <c r="BI236" s="38"/>
      <c r="BJ236" s="38"/>
      <c r="BK236" s="38"/>
      <c r="BL236" s="38"/>
      <c r="BM236" s="38"/>
      <c r="BN236" s="38"/>
      <c r="BO236" s="38"/>
      <c r="BP236" s="38"/>
      <c r="BQ236" s="38"/>
      <c r="BR236" s="38"/>
      <c r="BS236" s="38"/>
      <c r="BT236" s="38"/>
      <c r="BU236" s="38"/>
    </row>
    <row r="237" spans="5:79" customFormat="1" x14ac:dyDescent="0.25">
      <c r="E237" s="37" t="str">
        <f t="shared" si="4"/>
        <v>update IFINDOC.dbo.DOCUMENT_DETAIL set DOC_NAME = 'PT. DIPO STAR FINANCE', MOD_BY = 'Aryo Budi', MOD_DATE = getdate(), MOD_IP_ADDRESS = 'M-486828' where ID = 38101;</v>
      </c>
      <c r="F237" s="38"/>
      <c r="G237" s="38"/>
      <c r="H237" s="38"/>
      <c r="I237" s="38"/>
      <c r="J237" s="38"/>
      <c r="K237" s="38"/>
      <c r="L237" s="38"/>
      <c r="M237" s="38"/>
      <c r="N237" s="38"/>
      <c r="O237" s="38"/>
      <c r="P237" s="38"/>
      <c r="Q237" s="38"/>
      <c r="R237" s="38"/>
      <c r="S237" s="38"/>
      <c r="T237" s="38"/>
      <c r="U237" s="38"/>
      <c r="V237" s="38"/>
      <c r="W237" s="38"/>
      <c r="X237" s="38"/>
      <c r="Y237" s="38"/>
      <c r="Z237" s="38"/>
      <c r="AA237" s="38"/>
      <c r="AB237" s="38"/>
      <c r="AC237" s="38"/>
      <c r="AD237" s="38"/>
      <c r="AE237" s="38"/>
      <c r="AF237" s="38"/>
      <c r="AG237" s="38"/>
      <c r="AH237" s="38"/>
      <c r="AI237" s="38"/>
      <c r="AJ237" s="38"/>
      <c r="AK237" s="38"/>
      <c r="AL237" s="38"/>
      <c r="AM237" s="38"/>
      <c r="AN237" s="38"/>
      <c r="AO237" s="38"/>
      <c r="AP237" s="38"/>
      <c r="AQ237" s="38"/>
      <c r="AR237" s="38"/>
      <c r="AS237" s="38"/>
      <c r="AT237" s="38"/>
      <c r="AU237" s="38"/>
      <c r="AV237" s="38"/>
      <c r="AW237" s="38"/>
      <c r="AX237" s="38"/>
      <c r="AY237" s="38"/>
      <c r="AZ237" s="38"/>
      <c r="BA237" s="38"/>
      <c r="BB237" s="38"/>
      <c r="BC237" s="38"/>
      <c r="BD237" s="38"/>
      <c r="BE237" s="38"/>
      <c r="BF237" s="38"/>
      <c r="BG237" s="38"/>
      <c r="BH237" s="38"/>
      <c r="BI237" s="38"/>
      <c r="BJ237" s="38"/>
      <c r="BK237" s="38"/>
      <c r="BL237" s="38"/>
      <c r="BM237" s="38"/>
      <c r="BN237" s="38"/>
      <c r="BO237" s="38"/>
      <c r="BP237" s="38"/>
      <c r="BQ237" s="38"/>
      <c r="BR237" s="38"/>
      <c r="BS237" s="38"/>
      <c r="BT237" s="38"/>
      <c r="BU237" s="38"/>
    </row>
    <row r="238" spans="5:79" customFormat="1" x14ac:dyDescent="0.25">
      <c r="E238" s="37" t="str">
        <f t="shared" si="4"/>
        <v>update IFINDOC.dbo.DOCUMENT_DETAIL set DOC_NAME = 'PT. DIPO STAR FINANCE', MOD_BY = 'Aryo Budi', MOD_DATE = getdate(), MOD_IP_ADDRESS = 'M-486828' where ID = 38596;</v>
      </c>
      <c r="F238" s="38"/>
      <c r="G238" s="38"/>
      <c r="H238" s="38"/>
      <c r="I238" s="38"/>
      <c r="J238" s="38"/>
      <c r="K238" s="38"/>
      <c r="L238" s="38"/>
      <c r="M238" s="38"/>
      <c r="N238" s="38"/>
      <c r="O238" s="38"/>
      <c r="P238" s="38"/>
      <c r="Q238" s="38"/>
      <c r="R238" s="38"/>
      <c r="S238" s="38"/>
      <c r="T238" s="38"/>
      <c r="U238" s="38"/>
      <c r="V238" s="38"/>
      <c r="W238" s="38"/>
      <c r="X238" s="38"/>
      <c r="Y238" s="38"/>
      <c r="Z238" s="38"/>
      <c r="AA238" s="38"/>
      <c r="AB238" s="38"/>
      <c r="AC238" s="38"/>
      <c r="AD238" s="38"/>
      <c r="AE238" s="38"/>
      <c r="AF238" s="38"/>
      <c r="AG238" s="38"/>
      <c r="AH238" s="38"/>
      <c r="AI238" s="38"/>
      <c r="AJ238" s="38"/>
      <c r="AK238" s="38"/>
      <c r="AL238" s="38"/>
      <c r="AM238" s="38"/>
      <c r="AN238" s="38"/>
      <c r="AO238" s="38"/>
      <c r="AP238" s="38"/>
      <c r="AQ238" s="38"/>
      <c r="AR238" s="38"/>
      <c r="AS238" s="38"/>
      <c r="AT238" s="38"/>
      <c r="AU238" s="38"/>
      <c r="AV238" s="38"/>
      <c r="AW238" s="38"/>
      <c r="AX238" s="38"/>
      <c r="AY238" s="38"/>
      <c r="AZ238" s="38"/>
      <c r="BA238" s="38"/>
      <c r="BB238" s="38"/>
      <c r="BC238" s="38"/>
      <c r="BD238" s="38"/>
      <c r="BE238" s="38"/>
      <c r="BF238" s="38"/>
      <c r="BG238" s="38"/>
      <c r="BH238" s="38"/>
      <c r="BI238" s="38"/>
      <c r="BJ238" s="38"/>
      <c r="BK238" s="38"/>
      <c r="BL238" s="38"/>
      <c r="BM238" s="38"/>
      <c r="BN238" s="38"/>
      <c r="BO238" s="38"/>
      <c r="BP238" s="38"/>
      <c r="BQ238" s="38"/>
      <c r="BR238" s="38"/>
      <c r="BS238" s="38"/>
      <c r="BT238" s="38"/>
      <c r="BU238" s="38"/>
    </row>
    <row r="239" spans="5:79" customFormat="1" x14ac:dyDescent="0.25">
      <c r="E239" s="37" t="str">
        <f t="shared" si="4"/>
        <v>update IFINDOC.dbo.DOCUMENT_DETAIL set DOC_NAME = 'PT. DIPO STAR FINANCE', MOD_BY = 'Aryo Budi', MOD_DATE = getdate(), MOD_IP_ADDRESS = 'M-486828' where ID = 38623;</v>
      </c>
      <c r="F239" s="38"/>
      <c r="G239" s="38"/>
      <c r="H239" s="38"/>
      <c r="I239" s="38"/>
      <c r="J239" s="38"/>
      <c r="K239" s="38"/>
      <c r="L239" s="38"/>
      <c r="M239" s="38"/>
      <c r="N239" s="38"/>
      <c r="O239" s="38"/>
      <c r="P239" s="38"/>
      <c r="Q239" s="38"/>
      <c r="R239" s="38"/>
      <c r="S239" s="38"/>
      <c r="T239" s="38"/>
      <c r="U239" s="38"/>
      <c r="V239" s="38"/>
      <c r="W239" s="38"/>
      <c r="X239" s="38"/>
      <c r="Y239" s="38"/>
      <c r="Z239" s="38"/>
      <c r="AA239" s="38"/>
      <c r="AB239" s="38"/>
      <c r="AC239" s="38"/>
      <c r="AD239" s="38"/>
      <c r="AE239" s="38"/>
      <c r="AF239" s="38"/>
      <c r="AG239" s="38"/>
      <c r="AH239" s="38"/>
      <c r="AI239" s="38"/>
      <c r="AJ239" s="38"/>
      <c r="AK239" s="38"/>
      <c r="AL239" s="38"/>
      <c r="AM239" s="38"/>
      <c r="AN239" s="38"/>
      <c r="AO239" s="38"/>
      <c r="AP239" s="38"/>
      <c r="AQ239" s="38"/>
      <c r="AR239" s="38"/>
      <c r="AS239" s="38"/>
      <c r="AT239" s="38"/>
      <c r="AU239" s="38"/>
      <c r="AV239" s="38"/>
      <c r="AW239" s="38"/>
      <c r="AX239" s="38"/>
      <c r="AY239" s="38"/>
      <c r="AZ239" s="38"/>
      <c r="BA239" s="38"/>
      <c r="BB239" s="38"/>
      <c r="BC239" s="38"/>
      <c r="BD239" s="38"/>
      <c r="BE239" s="38"/>
      <c r="BF239" s="38"/>
      <c r="BG239" s="38"/>
      <c r="BH239" s="38"/>
      <c r="BI239" s="38"/>
      <c r="BJ239" s="38"/>
      <c r="BK239" s="38"/>
      <c r="BL239" s="38"/>
      <c r="BM239" s="38"/>
      <c r="BN239" s="38"/>
      <c r="BO239" s="38"/>
      <c r="BP239" s="38"/>
      <c r="BQ239" s="38"/>
      <c r="BR239" s="38"/>
      <c r="BS239" s="38"/>
      <c r="BT239" s="38"/>
      <c r="BU239" s="38"/>
    </row>
    <row r="240" spans="5:79" customFormat="1" x14ac:dyDescent="0.25">
      <c r="E240" s="37" t="str">
        <f t="shared" si="4"/>
        <v>update IFINDOC.dbo.DOCUMENT_DETAIL set DOC_NAME = 'PT. DIPO STAR FINANCE', MOD_BY = 'Aryo Budi', MOD_DATE = getdate(), MOD_IP_ADDRESS = 'M-486828' where ID = 38692;</v>
      </c>
      <c r="F240" s="38"/>
      <c r="G240" s="38"/>
      <c r="H240" s="38"/>
      <c r="I240" s="38"/>
      <c r="J240" s="38"/>
      <c r="K240" s="38"/>
      <c r="L240" s="38"/>
      <c r="M240" s="38"/>
      <c r="N240" s="38"/>
      <c r="O240" s="38"/>
      <c r="P240" s="38"/>
      <c r="Q240" s="38"/>
      <c r="R240" s="38"/>
      <c r="S240" s="38"/>
      <c r="T240" s="38"/>
      <c r="U240" s="38"/>
      <c r="V240" s="38"/>
      <c r="W240" s="38"/>
      <c r="X240" s="38"/>
      <c r="Y240" s="38"/>
      <c r="Z240" s="38"/>
      <c r="AA240" s="38"/>
      <c r="AB240" s="38"/>
      <c r="AC240" s="38"/>
      <c r="AD240" s="38"/>
      <c r="AE240" s="38"/>
      <c r="AF240" s="38"/>
      <c r="AG240" s="38"/>
      <c r="AH240" s="38"/>
      <c r="AI240" s="38"/>
      <c r="AJ240" s="38"/>
      <c r="AK240" s="38"/>
      <c r="AL240" s="38"/>
      <c r="AM240" s="38"/>
      <c r="AN240" s="38"/>
      <c r="AO240" s="38"/>
      <c r="AP240" s="38"/>
      <c r="AQ240" s="38"/>
      <c r="AR240" s="38"/>
      <c r="AS240" s="38"/>
      <c r="AT240" s="38"/>
      <c r="AU240" s="38"/>
      <c r="AV240" s="38"/>
      <c r="AW240" s="38"/>
      <c r="AX240" s="38"/>
      <c r="AY240" s="38"/>
      <c r="AZ240" s="38"/>
      <c r="BA240" s="38"/>
      <c r="BB240" s="38"/>
      <c r="BC240" s="38"/>
      <c r="BD240" s="38"/>
      <c r="BE240" s="38"/>
      <c r="BF240" s="38"/>
      <c r="BG240" s="38"/>
      <c r="BH240" s="38"/>
      <c r="BI240" s="38"/>
      <c r="BJ240" s="38"/>
      <c r="BK240" s="38"/>
      <c r="BL240" s="38"/>
      <c r="BM240" s="38"/>
      <c r="BN240" s="38"/>
      <c r="BO240" s="38"/>
      <c r="BP240" s="38"/>
      <c r="BQ240" s="38"/>
      <c r="BR240" s="38"/>
      <c r="BS240" s="38"/>
      <c r="BT240" s="38"/>
      <c r="BU240" s="38"/>
    </row>
    <row r="241" spans="5:5" customFormat="1" x14ac:dyDescent="0.25">
      <c r="E241" s="37" t="str">
        <f t="shared" si="4"/>
        <v>update IFINDOC.dbo.DOCUMENT_DETAIL set DOC_NAME = 'PT. DIPO STAR FINANCE', MOD_BY = 'Aryo Budi', MOD_DATE = getdate(), MOD_IP_ADDRESS = 'M-486828' where ID = 40095;</v>
      </c>
    </row>
    <row r="242" spans="5:5" customFormat="1" x14ac:dyDescent="0.25">
      <c r="E242" s="37" t="str">
        <f t="shared" si="4"/>
        <v>update IFINDOC.dbo.DOCUMENT_DETAIL set DOC_NAME = 'PT. DIPO STAR FINANCE', MOD_BY = 'Aryo Budi', MOD_DATE = getdate(), MOD_IP_ADDRESS = 'M-486828' where ID = 42494;</v>
      </c>
    </row>
    <row r="243" spans="5:5" customFormat="1" x14ac:dyDescent="0.25">
      <c r="E243" s="37" t="str">
        <f t="shared" si="4"/>
        <v>update IFINDOC.dbo.DOCUMENT_DETAIL set DOC_NAME = 'PT. DIPO STAR FINANCE', MOD_BY = 'Aryo Budi', MOD_DATE = getdate(), MOD_IP_ADDRESS = 'M-486828' where ID = 44751;</v>
      </c>
    </row>
    <row r="244" spans="5:5" customFormat="1" x14ac:dyDescent="0.25">
      <c r="E244" s="37" t="str">
        <f t="shared" si="4"/>
        <v>update IFINDOC.dbo.DOCUMENT_DETAIL set DOC_NAME = 'PT. DIPO STAR FINANCE', MOD_BY = 'Aryo Budi', MOD_DATE = getdate(), MOD_IP_ADDRESS = 'M-486828' where ID = 44769;</v>
      </c>
    </row>
    <row r="245" spans="5:5" customFormat="1" x14ac:dyDescent="0.25">
      <c r="E245" s="37" t="str">
        <f t="shared" si="4"/>
        <v>update IFINDOC.dbo.DOCUMENT_DETAIL set DOC_NAME = 'PT. DIPO STAR FINANCE', MOD_BY = 'Aryo Budi', MOD_DATE = getdate(), MOD_IP_ADDRESS = 'M-486828' where ID = 45140;</v>
      </c>
    </row>
    <row r="246" spans="5:5" customFormat="1" x14ac:dyDescent="0.25">
      <c r="E246" s="37" t="str">
        <f t="shared" si="4"/>
        <v>update IFINDOC.dbo.DOCUMENT_DETAIL set DOC_NAME = 'PT. DIPO STAR FINANCE', MOD_BY = 'Aryo Budi', MOD_DATE = getdate(), MOD_IP_ADDRESS = 'M-486828' where ID = 45856;</v>
      </c>
    </row>
    <row r="247" spans="5:5" customFormat="1" x14ac:dyDescent="0.25">
      <c r="E247" s="37" t="str">
        <f t="shared" si="4"/>
        <v>update IFINDOC.dbo.DOCUMENT_DETAIL set DOC_NAME = 'PT. DIPO STAR FINANCE', MOD_BY = 'Aryo Budi', MOD_DATE = getdate(), MOD_IP_ADDRESS = 'M-486828' where ID = 46167;</v>
      </c>
    </row>
    <row r="248" spans="5:5" customFormat="1" x14ac:dyDescent="0.25">
      <c r="E248" s="37" t="str">
        <f t="shared" si="4"/>
        <v>update IFINDOC.dbo.DOCUMENT_DETAIL set DOC_NAME = 'PT. DIPO STAR FINANCE', MOD_BY = 'Aryo Budi', MOD_DATE = getdate(), MOD_IP_ADDRESS = 'M-486828' where ID = 46262;</v>
      </c>
    </row>
    <row r="249" spans="5:5" customFormat="1" x14ac:dyDescent="0.25">
      <c r="E249" s="37" t="str">
        <f t="shared" si="4"/>
        <v>update IFINDOC.dbo.DOCUMENT_DETAIL set DOC_NAME = 'PT. DIPO STAR FINANCE', MOD_BY = 'Aryo Budi', MOD_DATE = getdate(), MOD_IP_ADDRESS = 'M-486828' where ID = 46289;</v>
      </c>
    </row>
    <row r="250" spans="5:5" customFormat="1" x14ac:dyDescent="0.25">
      <c r="E250" s="37" t="str">
        <f t="shared" si="4"/>
        <v>update IFINDOC.dbo.DOCUMENT_DETAIL set DOC_NAME = 'PT. DIPO STAR FINANCE', MOD_BY = 'Aryo Budi', MOD_DATE = getdate(), MOD_IP_ADDRESS = 'M-486828' where ID = 46435;</v>
      </c>
    </row>
    <row r="251" spans="5:5" customFormat="1" x14ac:dyDescent="0.25">
      <c r="E251" s="37" t="str">
        <f t="shared" si="4"/>
        <v>update IFINDOC.dbo.DOCUMENT_DETAIL set DOC_NAME = 'PT. DIPO STAR FINANCE', MOD_BY = 'Aryo Budi', MOD_DATE = getdate(), MOD_IP_ADDRESS = 'M-486828' where ID = 46657;</v>
      </c>
    </row>
    <row r="252" spans="5:5" customFormat="1" x14ac:dyDescent="0.25">
      <c r="E252" s="37" t="str">
        <f t="shared" si="4"/>
        <v>update IFINDOC.dbo.DOCUMENT_DETAIL set DOC_NAME = 'PT. DIPO STAR FINANCE', MOD_BY = 'Aryo Budi', MOD_DATE = getdate(), MOD_IP_ADDRESS = 'M-486828' where ID = 47247;</v>
      </c>
    </row>
    <row r="253" spans="5:5" customFormat="1" x14ac:dyDescent="0.25">
      <c r="E253" s="37" t="str">
        <f t="shared" si="4"/>
        <v>update IFINDOC.dbo.DOCUMENT_DETAIL set DOC_NAME = 'PT. DIPO STAR FINANCE', MOD_BY = 'Aryo Budi', MOD_DATE = getdate(), MOD_IP_ADDRESS = 'M-486828' where ID = 48330;</v>
      </c>
    </row>
    <row r="254" spans="5:5" customFormat="1" x14ac:dyDescent="0.25">
      <c r="E254" s="37" t="str">
        <f t="shared" si="4"/>
        <v>update IFINDOC.dbo.DOCUMENT_DETAIL set DOC_NAME = 'PT. DIPO STAR FINANCE', MOD_BY = 'Aryo Budi', MOD_DATE = getdate(), MOD_IP_ADDRESS = 'M-486828' where ID = 48803;</v>
      </c>
    </row>
    <row r="255" spans="5:5" customFormat="1" x14ac:dyDescent="0.25">
      <c r="E255" s="37" t="str">
        <f t="shared" si="4"/>
        <v>update IFINDOC.dbo.DOCUMENT_DETAIL set DOC_NAME = 'PT. DIPO STAR FINANCE', MOD_BY = 'Aryo Budi', MOD_DATE = getdate(), MOD_IP_ADDRESS = 'M-486828' where ID = 49509;</v>
      </c>
    </row>
    <row r="256" spans="5:5" customFormat="1" x14ac:dyDescent="0.25">
      <c r="E256" s="37" t="str">
        <f t="shared" si="4"/>
        <v>update IFINDOC.dbo.DOCUMENT_DETAIL set DOC_NAME = 'PT. DIPO STAR FINANCE', MOD_BY = 'Aryo Budi', MOD_DATE = getdate(), MOD_IP_ADDRESS = 'M-486828' where ID = 49748;</v>
      </c>
    </row>
    <row r="257" spans="5:5" customFormat="1" x14ac:dyDescent="0.25">
      <c r="E257" s="37" t="str">
        <f t="shared" si="4"/>
        <v>update IFINDOC.dbo.DOCUMENT_DETAIL set DOC_NAME = 'PT. DIPO STAR FINANCE', MOD_BY = 'Aryo Budi', MOD_DATE = getdate(), MOD_IP_ADDRESS = 'M-486828' where ID = 50057;</v>
      </c>
    </row>
    <row r="258" spans="5:5" customFormat="1" x14ac:dyDescent="0.25">
      <c r="E258" s="37" t="str">
        <f t="shared" si="4"/>
        <v>update IFINDOC.dbo.DOCUMENT_DETAIL set DOC_NAME = 'PT. DIPO STAR FINANCE', MOD_BY = 'Aryo Budi', MOD_DATE = getdate(), MOD_IP_ADDRESS = 'M-486828' where ID = 50387;</v>
      </c>
    </row>
    <row r="259" spans="5:5" customFormat="1" x14ac:dyDescent="0.25">
      <c r="E259" s="37" t="str">
        <f t="shared" si="4"/>
        <v>update IFINDOC.dbo.DOCUMENT_DETAIL set DOC_NAME = 'PT. DIPO STAR FINANCE', MOD_BY = 'Aryo Budi', MOD_DATE = getdate(), MOD_IP_ADDRESS = 'M-486828' where ID = 51169;</v>
      </c>
    </row>
    <row r="260" spans="5:5" customFormat="1" x14ac:dyDescent="0.25">
      <c r="E260" s="37" t="str">
        <f t="shared" si="4"/>
        <v>update IFINDOC.dbo.DOCUMENT_DETAIL set DOC_NAME = 'PT. DIPO STAR FINANCE', MOD_BY = 'Aryo Budi', MOD_DATE = getdate(), MOD_IP_ADDRESS = 'M-486828' where ID = 51541;</v>
      </c>
    </row>
    <row r="261" spans="5:5" customFormat="1" x14ac:dyDescent="0.25">
      <c r="E261" s="37" t="str">
        <f t="shared" ref="E261:E292" si="5">CA190</f>
        <v>update IFINDOC.dbo.DOCUMENT_DETAIL set DOC_NAME = 'PT. DIPO STAR FINANCE', MOD_BY = 'Aryo Budi', MOD_DATE = getdate(), MOD_IP_ADDRESS = 'M-486828' where ID = 51560;</v>
      </c>
    </row>
    <row r="262" spans="5:5" customFormat="1" x14ac:dyDescent="0.25">
      <c r="E262" s="37" t="str">
        <f t="shared" si="5"/>
        <v>update IFINDOC.dbo.DOCUMENT_DETAIL set DOC_NAME = 'PT. DIPO STAR FINANCE', MOD_BY = 'Aryo Budi', MOD_DATE = getdate(), MOD_IP_ADDRESS = 'M-486828' where ID = 53443;</v>
      </c>
    </row>
    <row r="263" spans="5:5" customFormat="1" x14ac:dyDescent="0.25">
      <c r="E263" s="37" t="str">
        <f t="shared" si="5"/>
        <v>update IFINDOC.dbo.DOCUMENT_DETAIL set DOC_NAME = 'PT. DIPO STAR FINANCE', MOD_BY = 'Aryo Budi', MOD_DATE = getdate(), MOD_IP_ADDRESS = 'M-486828' where ID = 53445;</v>
      </c>
    </row>
    <row r="264" spans="5:5" customFormat="1" x14ac:dyDescent="0.25">
      <c r="E264" s="37" t="str">
        <f t="shared" si="5"/>
        <v>update IFINDOC.dbo.DOCUMENT_DETAIL set DOC_NAME = 'PT. DIPO STAR FINANCE', MOD_BY = 'Aryo Budi', MOD_DATE = getdate(), MOD_IP_ADDRESS = 'M-486828' where ID = 53446;</v>
      </c>
    </row>
    <row r="265" spans="5:5" customFormat="1" x14ac:dyDescent="0.25">
      <c r="E265" s="37" t="str">
        <f t="shared" si="5"/>
        <v>update IFINDOC.dbo.DOCUMENT_DETAIL set DOC_NAME = 'PT. DIPO STAR FINANCE', MOD_BY = 'Aryo Budi', MOD_DATE = getdate(), MOD_IP_ADDRESS = 'M-486828' where ID = 53447;</v>
      </c>
    </row>
    <row r="266" spans="5:5" customFormat="1" x14ac:dyDescent="0.25">
      <c r="E266" s="37" t="str">
        <f t="shared" si="5"/>
        <v>update IFINDOC.dbo.DOCUMENT_DETAIL set DOC_NAME = 'PT. DIPO STAR FINANCE', MOD_BY = 'Aryo Budi', MOD_DATE = getdate(), MOD_IP_ADDRESS = 'M-486828' where ID = 53449;</v>
      </c>
    </row>
    <row r="267" spans="5:5" customFormat="1" x14ac:dyDescent="0.25">
      <c r="E267" s="37" t="str">
        <f t="shared" si="5"/>
        <v>update IFINDOC.dbo.DOCUMENT_DETAIL set DOC_NAME = 'PT. DIPO STAR FINANCE', MOD_BY = 'Aryo Budi', MOD_DATE = getdate(), MOD_IP_ADDRESS = 'M-486828' where ID = 53450;</v>
      </c>
    </row>
    <row r="268" spans="5:5" customFormat="1" x14ac:dyDescent="0.25">
      <c r="E268" s="37" t="str">
        <f t="shared" si="5"/>
        <v>update IFINDOC.dbo.DOCUMENT_DETAIL set DOC_NAME = 'PT. DIPO STAR FINANCE', MOD_BY = 'Aryo Budi', MOD_DATE = getdate(), MOD_IP_ADDRESS = 'M-486828' where ID = 53451;</v>
      </c>
    </row>
    <row r="269" spans="5:5" customFormat="1" x14ac:dyDescent="0.25">
      <c r="E269" s="37" t="str">
        <f t="shared" si="5"/>
        <v>update IFINDOC.dbo.DOCUMENT_DETAIL set DOC_NAME = 'PT. DIPO STAR FINANCE', MOD_BY = 'Aryo Budi', MOD_DATE = getdate(), MOD_IP_ADDRESS = 'M-486828' where ID = 53452;</v>
      </c>
    </row>
    <row r="270" spans="5:5" customFormat="1" x14ac:dyDescent="0.25">
      <c r="E270" s="37" t="str">
        <f t="shared" si="5"/>
        <v>update IFINDOC.dbo.DOCUMENT_DETAIL set DOC_NAME = 'PT. DIPO STAR FINANCE', MOD_BY = 'Aryo Budi', MOD_DATE = getdate(), MOD_IP_ADDRESS = 'M-486828' where ID = 53455;</v>
      </c>
    </row>
    <row r="271" spans="5:5" customFormat="1" x14ac:dyDescent="0.25">
      <c r="E271" s="37" t="str">
        <f t="shared" si="5"/>
        <v>update IFINDOC.dbo.DOCUMENT_DETAIL set DOC_NAME = 'PT. DIPO STAR FINANCE', MOD_BY = 'Aryo Budi', MOD_DATE = getdate(), MOD_IP_ADDRESS = 'M-486828' where ID = 53456;</v>
      </c>
    </row>
    <row r="272" spans="5:5" customFormat="1" x14ac:dyDescent="0.25">
      <c r="E272" s="37" t="str">
        <f t="shared" si="5"/>
        <v>update IFINDOC.dbo.DOCUMENT_DETAIL set DOC_NAME = 'PT. DIPO STAR FINANCE', MOD_BY = 'Aryo Budi', MOD_DATE = getdate(), MOD_IP_ADDRESS = 'M-486828' where ID = 53457;</v>
      </c>
    </row>
    <row r="273" spans="5:5" customFormat="1" x14ac:dyDescent="0.25">
      <c r="E273" s="37" t="str">
        <f t="shared" si="5"/>
        <v>update IFINDOC.dbo.DOCUMENT_DETAIL set DOC_NAME = 'PT. DIPO STAR FINANCE', MOD_BY = 'Aryo Budi', MOD_DATE = getdate(), MOD_IP_ADDRESS = 'M-486828' where ID = 53458;</v>
      </c>
    </row>
    <row r="274" spans="5:5" customFormat="1" x14ac:dyDescent="0.25">
      <c r="E274" s="37" t="str">
        <f t="shared" si="5"/>
        <v>update IFINDOC.dbo.DOCUMENT_DETAIL set DOC_NAME = 'PT. DIPO STAR FINANCE', MOD_BY = 'Aryo Budi', MOD_DATE = getdate(), MOD_IP_ADDRESS = 'M-486828' where ID = 53459;</v>
      </c>
    </row>
    <row r="275" spans="5:5" customFormat="1" x14ac:dyDescent="0.25">
      <c r="E275" s="37" t="str">
        <f t="shared" si="5"/>
        <v>update IFINDOC.dbo.DOCUMENT_DETAIL set DOC_NAME = 'PT. DIPO STAR FINANCE', MOD_BY = 'Aryo Budi', MOD_DATE = getdate(), MOD_IP_ADDRESS = 'M-486828' where ID = 53460;</v>
      </c>
    </row>
    <row r="276" spans="5:5" customFormat="1" x14ac:dyDescent="0.25">
      <c r="E276" s="37" t="str">
        <f t="shared" si="5"/>
        <v>update IFINDOC.dbo.DOCUMENT_DETAIL set DOC_NAME = 'PT. DIPO STAR FINANCE', MOD_BY = 'Aryo Budi', MOD_DATE = getdate(), MOD_IP_ADDRESS = 'M-486828' where ID = 53462;</v>
      </c>
    </row>
    <row r="277" spans="5:5" customFormat="1" x14ac:dyDescent="0.25">
      <c r="E277" s="37" t="str">
        <f t="shared" si="5"/>
        <v>update IFINDOC.dbo.DOCUMENT_DETAIL set DOC_NAME = 'PT. DIPO STAR FINANCE', MOD_BY = 'Aryo Budi', MOD_DATE = getdate(), MOD_IP_ADDRESS = 'M-486828' where ID = 53463;</v>
      </c>
    </row>
    <row r="278" spans="5:5" customFormat="1" x14ac:dyDescent="0.25">
      <c r="E278" s="37" t="str">
        <f t="shared" si="5"/>
        <v>update IFINDOC.dbo.DOCUMENT_DETAIL set DOC_NAME = 'PT. DIPO STAR FINANCE', MOD_BY = 'Aryo Budi', MOD_DATE = getdate(), MOD_IP_ADDRESS = 'M-486828' where ID = 53464;</v>
      </c>
    </row>
    <row r="279" spans="5:5" customFormat="1" x14ac:dyDescent="0.25">
      <c r="E279" s="37" t="str">
        <f t="shared" si="5"/>
        <v>update IFINDOC.dbo.DOCUMENT_DETAIL set DOC_NAME = 'PT. DIPO STAR FINANCE', MOD_BY = 'Aryo Budi', MOD_DATE = getdate(), MOD_IP_ADDRESS = 'M-486828' where ID = 53465;</v>
      </c>
    </row>
    <row r="280" spans="5:5" customFormat="1" x14ac:dyDescent="0.25">
      <c r="E280" s="37" t="str">
        <f t="shared" si="5"/>
        <v>update IFINDOC.dbo.DOCUMENT_DETAIL set DOC_NAME = 'PT. DIPO STAR FINANCE', MOD_BY = 'Aryo Budi', MOD_DATE = getdate(), MOD_IP_ADDRESS = 'M-486828' where ID = 53466;</v>
      </c>
    </row>
    <row r="281" spans="5:5" customFormat="1" x14ac:dyDescent="0.25">
      <c r="E281" s="37" t="str">
        <f t="shared" si="5"/>
        <v>update IFINDOC.dbo.DOCUMENT_DETAIL set DOC_NAME = 'PT. DIPO STAR FINANCE', MOD_BY = 'Aryo Budi', MOD_DATE = getdate(), MOD_IP_ADDRESS = 'M-486828' where ID = 53467;</v>
      </c>
    </row>
    <row r="282" spans="5:5" customFormat="1" x14ac:dyDescent="0.25">
      <c r="E282" s="37" t="str">
        <f t="shared" si="5"/>
        <v>update IFINDOC.dbo.DOCUMENT_DETAIL set DOC_NAME = 'PT. DIPO STAR FINANCE', MOD_BY = 'Aryo Budi', MOD_DATE = getdate(), MOD_IP_ADDRESS = 'M-486828' where ID = 53468;</v>
      </c>
    </row>
    <row r="283" spans="5:5" customFormat="1" x14ac:dyDescent="0.25">
      <c r="E283" s="37" t="str">
        <f t="shared" si="5"/>
        <v>update IFINDOC.dbo.DOCUMENT_DETAIL set DOC_NAME = 'PT. DIPO STAR FINANCE', MOD_BY = 'Aryo Budi', MOD_DATE = getdate(), MOD_IP_ADDRESS = 'M-486828' where ID = 53497;</v>
      </c>
    </row>
    <row r="284" spans="5:5" customFormat="1" x14ac:dyDescent="0.25">
      <c r="E284" s="37" t="str">
        <f t="shared" si="5"/>
        <v>update IFINDOC.dbo.DOCUMENT_DETAIL set DOC_NAME = 'PT. DIPO STAR FINANCE', MOD_BY = 'Aryo Budi', MOD_DATE = getdate(), MOD_IP_ADDRESS = 'M-486828' where ID = 53498;</v>
      </c>
    </row>
    <row r="285" spans="5:5" customFormat="1" x14ac:dyDescent="0.25">
      <c r="E285" s="37" t="str">
        <f t="shared" si="5"/>
        <v>update IFINDOC.dbo.DOCUMENT_DETAIL set DOC_NAME = 'PT. DIPO STAR FINANCE', MOD_BY = 'Aryo Budi', MOD_DATE = getdate(), MOD_IP_ADDRESS = 'M-486828' where ID = 53499;</v>
      </c>
    </row>
    <row r="286" spans="5:5" customFormat="1" x14ac:dyDescent="0.25">
      <c r="E286" s="37" t="str">
        <f t="shared" si="5"/>
        <v>update IFINDOC.dbo.DOCUMENT_DETAIL set DOC_NAME = 'PT. DIPO STAR FINANCE', MOD_BY = 'Aryo Budi', MOD_DATE = getdate(), MOD_IP_ADDRESS = 'M-486828' where ID = 53500;</v>
      </c>
    </row>
    <row r="287" spans="5:5" customFormat="1" x14ac:dyDescent="0.25">
      <c r="E287" s="37" t="str">
        <f t="shared" si="5"/>
        <v>update IFINDOC.dbo.DOCUMENT_DETAIL set DOC_NAME = 'PT. DIPO STAR FINANCE', MOD_BY = 'Aryo Budi', MOD_DATE = getdate(), MOD_IP_ADDRESS = 'M-486828' where ID = 53503;</v>
      </c>
    </row>
    <row r="288" spans="5:5" customFormat="1" x14ac:dyDescent="0.25">
      <c r="E288" s="37" t="str">
        <f t="shared" si="5"/>
        <v>update IFINDOC.dbo.DOCUMENT_DETAIL set DOC_NAME = 'PT. DIPO STAR FINANCE', MOD_BY = 'Aryo Budi', MOD_DATE = getdate(), MOD_IP_ADDRESS = 'M-486828' where ID = 53504;</v>
      </c>
    </row>
    <row r="289" spans="5:5" customFormat="1" x14ac:dyDescent="0.25">
      <c r="E289" s="37" t="str">
        <f t="shared" si="5"/>
        <v>update IFINDOC.dbo.DOCUMENT_DETAIL set DOC_NAME = 'PT. DIPO STAR FINANCE', MOD_BY = 'Aryo Budi', MOD_DATE = getdate(), MOD_IP_ADDRESS = 'M-486828' where ID = 53507;</v>
      </c>
    </row>
    <row r="290" spans="5:5" customFormat="1" x14ac:dyDescent="0.25">
      <c r="E290" s="37" t="str">
        <f t="shared" si="5"/>
        <v>update IFINDOC.dbo.DOCUMENT_DETAIL set DOC_NAME = 'PT. DIPO STAR FINANCE', MOD_BY = 'Aryo Budi', MOD_DATE = getdate(), MOD_IP_ADDRESS = 'M-486828' where ID = 53823;</v>
      </c>
    </row>
    <row r="291" spans="5:5" customFormat="1" x14ac:dyDescent="0.25">
      <c r="E291" s="37" t="str">
        <f t="shared" si="5"/>
        <v>update IFINDOC.dbo.DOCUMENT_DETAIL set DOC_NAME = 'PT. DIPO STAR FINANCE', MOD_BY = 'Aryo Budi', MOD_DATE = getdate(), MOD_IP_ADDRESS = 'M-486828' where ID = 53824;</v>
      </c>
    </row>
    <row r="292" spans="5:5" customFormat="1" x14ac:dyDescent="0.25">
      <c r="E292" s="37" t="str">
        <f t="shared" si="5"/>
        <v>update IFINDOC.dbo.DOCUMENT_DETAIL set DOC_NAME = 'PT. DIPO STAR FINANCE', MOD_BY = 'Aryo Budi', MOD_DATE = getdate(), MOD_IP_ADDRESS = 'M-486828' where ID = 53826;</v>
      </c>
    </row>
    <row r="293" spans="5:5" customFormat="1" x14ac:dyDescent="0.25">
      <c r="E293" s="37" t="str">
        <f t="shared" ref="E293:E296" si="6">CA222</f>
        <v>update IFINDOC.dbo.DOCUMENT_DETAIL set DOC_NAME = 'PT. DIPO STAR FINANCE', MOD_BY = 'Aryo Budi', MOD_DATE = getdate(), MOD_IP_ADDRESS = 'M-486828' where ID = 53827;</v>
      </c>
    </row>
    <row r="294" spans="5:5" customFormat="1" x14ac:dyDescent="0.25">
      <c r="E294" s="37" t="str">
        <f t="shared" si="6"/>
        <v>update IFINDOC.dbo.DOCUMENT_DETAIL set DOC_NAME = 'PT. DIPO STAR FINANCE', MOD_BY = 'Aryo Budi', MOD_DATE = getdate(), MOD_IP_ADDRESS = 'M-486828' where ID = 54200;</v>
      </c>
    </row>
    <row r="295" spans="5:5" customFormat="1" x14ac:dyDescent="0.25">
      <c r="E295" s="37" t="str">
        <f t="shared" si="6"/>
        <v>update IFINDOC.dbo.DOCUMENT_DETAIL set DOC_NAME = 'PT. DIPO STAR FINANCE', MOD_BY = 'Aryo Budi', MOD_DATE = getdate(), MOD_IP_ADDRESS = 'M-486828' where ID = 54201;</v>
      </c>
    </row>
    <row r="296" spans="5:5" customFormat="1" x14ac:dyDescent="0.25">
      <c r="E296" s="37" t="str">
        <f t="shared" si="6"/>
        <v>update IFINDOC.dbo.DOCUMENT_DETAIL set DOC_NAME = 'PT. DIPO STAR FINANCE', MOD_BY = 'Aryo Budi', MOD_DATE = getdate(), MOD_IP_ADDRESS = 'M-486828' where ID = 54202;</v>
      </c>
    </row>
    <row r="297" spans="5:5" customFormat="1" x14ac:dyDescent="0.25">
      <c r="E297" s="26"/>
    </row>
    <row r="298" spans="5:5" customFormat="1" x14ac:dyDescent="0.25">
      <c r="E298" s="26" t="s">
        <v>27</v>
      </c>
    </row>
    <row r="299" spans="5:5" customFormat="1" x14ac:dyDescent="0.25">
      <c r="E299" s="34" t="s">
        <v>23</v>
      </c>
    </row>
    <row r="300" spans="5:5" customFormat="1" x14ac:dyDescent="0.25"/>
    <row r="301" spans="5:5" customFormat="1" x14ac:dyDescent="0.25">
      <c r="E301" s="21" t="s">
        <v>950</v>
      </c>
    </row>
    <row r="302" spans="5:5" customFormat="1" x14ac:dyDescent="0.25">
      <c r="E302" t="s">
        <v>951</v>
      </c>
    </row>
    <row r="335" spans="3:5" customFormat="1" x14ac:dyDescent="0.25">
      <c r="C335" s="20">
        <v>0</v>
      </c>
      <c r="D335" s="3"/>
      <c r="E335" s="1" t="s">
        <v>647</v>
      </c>
    </row>
    <row r="336" spans="3:5" customFormat="1" x14ac:dyDescent="0.25">
      <c r="C336" s="3"/>
      <c r="D336" s="3"/>
      <c r="E336" s="3" t="s">
        <v>648</v>
      </c>
    </row>
    <row r="337" spans="5:43" customFormat="1" x14ac:dyDescent="0.25">
      <c r="E337" s="1" t="s">
        <v>649</v>
      </c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</row>
    <row r="338" spans="5:43" customFormat="1" x14ac:dyDescent="0.25">
      <c r="E338" s="3" t="s">
        <v>358</v>
      </c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</row>
    <row r="339" spans="5:43" customFormat="1" x14ac:dyDescent="0.25"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</row>
    <row r="340" spans="5:43" customFormat="1" x14ac:dyDescent="0.25">
      <c r="E340" s="41" t="s">
        <v>84</v>
      </c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</row>
    <row r="341" spans="5:43" customFormat="1" x14ac:dyDescent="0.25">
      <c r="E341" s="3" t="s">
        <v>105</v>
      </c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</row>
    <row r="342" spans="5:43" customFormat="1" x14ac:dyDescent="0.25"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</row>
    <row r="343" spans="5:43" customFormat="1" x14ac:dyDescent="0.25">
      <c r="E343" s="41" t="s">
        <v>107</v>
      </c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</row>
    <row r="344" spans="5:43" customFormat="1" x14ac:dyDescent="0.25">
      <c r="E344" s="3" t="s">
        <v>120</v>
      </c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</row>
    <row r="345" spans="5:43" customFormat="1" x14ac:dyDescent="0.25"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</row>
    <row r="346" spans="5:43" customFormat="1" x14ac:dyDescent="0.25">
      <c r="E346" s="41" t="s">
        <v>108</v>
      </c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</row>
    <row r="347" spans="5:43" customFormat="1" x14ac:dyDescent="0.25">
      <c r="E347" s="3" t="s">
        <v>359</v>
      </c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</row>
    <row r="348" spans="5:43" customFormat="1" x14ac:dyDescent="0.25"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</row>
    <row r="349" spans="5:43" x14ac:dyDescent="0.25">
      <c r="E349" s="41" t="s">
        <v>71</v>
      </c>
    </row>
    <row r="350" spans="5:43" x14ac:dyDescent="0.25">
      <c r="E350" s="3" t="s">
        <v>953</v>
      </c>
      <c r="AQ350" s="1" t="s">
        <v>952</v>
      </c>
    </row>
    <row r="351" spans="5:43" x14ac:dyDescent="0.25">
      <c r="AQ351" s="3" t="s">
        <v>651</v>
      </c>
    </row>
    <row r="352" spans="5:43" x14ac:dyDescent="0.25">
      <c r="E352" s="41" t="s">
        <v>72</v>
      </c>
      <c r="AQ352" s="1" t="s">
        <v>652</v>
      </c>
    </row>
    <row r="353" spans="5:5" x14ac:dyDescent="0.25">
      <c r="E353" s="3" t="s">
        <v>650</v>
      </c>
    </row>
    <row r="355" spans="5:5" x14ac:dyDescent="0.25">
      <c r="E355" s="41" t="s">
        <v>74</v>
      </c>
    </row>
    <row r="356" spans="5:5" x14ac:dyDescent="0.25">
      <c r="E356" s="3" t="s">
        <v>651</v>
      </c>
    </row>
    <row r="358" spans="5:5" x14ac:dyDescent="0.25">
      <c r="E358" s="41" t="s">
        <v>73</v>
      </c>
    </row>
    <row r="359" spans="5:5" x14ac:dyDescent="0.25">
      <c r="E359" s="3" t="s">
        <v>652</v>
      </c>
    </row>
    <row r="361" spans="5:5" customFormat="1" x14ac:dyDescent="0.25">
      <c r="E361" s="1" t="s">
        <v>656</v>
      </c>
    </row>
    <row r="362" spans="5:5" customFormat="1" x14ac:dyDescent="0.25"/>
    <row r="363" spans="5:5" x14ac:dyDescent="0.25">
      <c r="E363" s="14" t="s">
        <v>2</v>
      </c>
    </row>
    <row r="364" spans="5:5" x14ac:dyDescent="0.25">
      <c r="E364" s="14" t="s">
        <v>407</v>
      </c>
    </row>
    <row r="365" spans="5:5" x14ac:dyDescent="0.25">
      <c r="E365" s="33" t="s">
        <v>965</v>
      </c>
    </row>
    <row r="366" spans="5:5" x14ac:dyDescent="0.25">
      <c r="E366" s="14" t="s">
        <v>954</v>
      </c>
    </row>
    <row r="367" spans="5:5" x14ac:dyDescent="0.25">
      <c r="E367" s="14" t="s">
        <v>83</v>
      </c>
    </row>
    <row r="368" spans="5:5" x14ac:dyDescent="0.25">
      <c r="E368" s="14" t="s">
        <v>961</v>
      </c>
    </row>
    <row r="369" spans="5:5" x14ac:dyDescent="0.25">
      <c r="E369" s="14" t="s">
        <v>962</v>
      </c>
    </row>
    <row r="370" spans="5:5" x14ac:dyDescent="0.25">
      <c r="E370" s="14" t="s">
        <v>955</v>
      </c>
    </row>
    <row r="371" spans="5:5" x14ac:dyDescent="0.25">
      <c r="E371" s="14" t="s">
        <v>963</v>
      </c>
    </row>
    <row r="373" spans="5:5" x14ac:dyDescent="0.25">
      <c r="E373" s="26" t="s">
        <v>21</v>
      </c>
    </row>
    <row r="374" spans="5:5" x14ac:dyDescent="0.25">
      <c r="E374" s="26"/>
    </row>
    <row r="375" spans="5:5" customFormat="1" x14ac:dyDescent="0.25">
      <c r="E375" s="26" t="s">
        <v>960</v>
      </c>
    </row>
    <row r="376" spans="5:5" customFormat="1" x14ac:dyDescent="0.25">
      <c r="E376" s="26" t="s">
        <v>22</v>
      </c>
    </row>
    <row r="377" spans="5:5" customFormat="1" x14ac:dyDescent="0.25">
      <c r="E377" s="37" t="s">
        <v>964</v>
      </c>
    </row>
    <row r="378" spans="5:5" customFormat="1" x14ac:dyDescent="0.25">
      <c r="E378" s="26" t="s">
        <v>956</v>
      </c>
    </row>
    <row r="379" spans="5:5" customFormat="1" x14ac:dyDescent="0.25">
      <c r="E379" s="26" t="s">
        <v>957</v>
      </c>
    </row>
    <row r="380" spans="5:5" customFormat="1" x14ac:dyDescent="0.25">
      <c r="E380" s="26" t="s">
        <v>958</v>
      </c>
    </row>
    <row r="381" spans="5:5" customFormat="1" x14ac:dyDescent="0.25">
      <c r="E381" s="26" t="s">
        <v>959</v>
      </c>
    </row>
    <row r="382" spans="5:5" customFormat="1" x14ac:dyDescent="0.25">
      <c r="E382" s="26"/>
    </row>
    <row r="383" spans="5:5" customFormat="1" x14ac:dyDescent="0.25">
      <c r="E383" s="26" t="s">
        <v>27</v>
      </c>
    </row>
    <row r="384" spans="5:5" customFormat="1" x14ac:dyDescent="0.25">
      <c r="E384" s="26" t="s">
        <v>23</v>
      </c>
    </row>
    <row r="386" spans="5:5" x14ac:dyDescent="0.25">
      <c r="E386" s="1" t="s">
        <v>4</v>
      </c>
    </row>
    <row r="473" spans="5:5" x14ac:dyDescent="0.25">
      <c r="E473" s="1" t="s">
        <v>5</v>
      </c>
    </row>
    <row r="560" spans="5:5" x14ac:dyDescent="0.25">
      <c r="E560" s="21" t="s">
        <v>966</v>
      </c>
    </row>
    <row r="561" spans="5:5" x14ac:dyDescent="0.25">
      <c r="E561" t="s">
        <v>967</v>
      </c>
    </row>
    <row r="577" spans="3:42" x14ac:dyDescent="0.25">
      <c r="C577" s="20">
        <v>0</v>
      </c>
      <c r="E577" s="1" t="s">
        <v>972</v>
      </c>
    </row>
    <row r="578" spans="3:42" x14ac:dyDescent="0.25">
      <c r="E578" s="1" t="s">
        <v>166</v>
      </c>
    </row>
    <row r="580" spans="3:42" x14ac:dyDescent="0.25">
      <c r="E580" s="21" t="s">
        <v>978</v>
      </c>
    </row>
    <row r="581" spans="3:42" x14ac:dyDescent="0.25">
      <c r="E581" t="s">
        <v>979</v>
      </c>
    </row>
    <row r="582" spans="3:42" x14ac:dyDescent="0.25">
      <c r="E582"/>
    </row>
    <row r="590" spans="3:42" x14ac:dyDescent="0.25">
      <c r="AP590" s="3" t="s">
        <v>980</v>
      </c>
    </row>
    <row r="612" spans="5:68" x14ac:dyDescent="0.25">
      <c r="E612" s="1" t="s">
        <v>33</v>
      </c>
      <c r="M612" s="1" t="s">
        <v>194</v>
      </c>
      <c r="Y612" s="1" t="s">
        <v>195</v>
      </c>
      <c r="AL612" s="1" t="s">
        <v>196</v>
      </c>
      <c r="AS612" s="1" t="s">
        <v>197</v>
      </c>
      <c r="AZ612" s="1" t="s">
        <v>330</v>
      </c>
      <c r="BI612" s="1" t="s">
        <v>331</v>
      </c>
    </row>
    <row r="614" spans="5:68" x14ac:dyDescent="0.25">
      <c r="E614" s="3" t="s">
        <v>1020</v>
      </c>
      <c r="M614" s="3" t="s">
        <v>1032</v>
      </c>
      <c r="Y614" s="3" t="s">
        <v>1039</v>
      </c>
      <c r="AL614" s="3" t="s">
        <v>192</v>
      </c>
      <c r="AS614" s="3" t="s">
        <v>192</v>
      </c>
      <c r="BP614" s="3" t="str">
        <f>"select '" &amp; TRIM(E614) &amp; "' AGREEMENT_NO, '" &amp; TRIM(Y614) &amp; "' NPWP_NAME_NEW union all"</f>
        <v>select '0002852/4/08/09/2024' AGREEMENT_NO, 'PT. ARTA DWITUNGGAL ABADI' NPWP_NAME_NEW union all</v>
      </c>
    </row>
    <row r="615" spans="5:68" x14ac:dyDescent="0.25">
      <c r="E615" s="3" t="s">
        <v>1021</v>
      </c>
      <c r="M615" s="3" t="s">
        <v>1028</v>
      </c>
      <c r="Y615" s="3" t="s">
        <v>1035</v>
      </c>
      <c r="AL615" s="3" t="s">
        <v>192</v>
      </c>
      <c r="AS615" s="3" t="s">
        <v>192</v>
      </c>
      <c r="BP615" s="3" t="str">
        <f>"select '" &amp; TRIM(E615) &amp; "' AGREEMENT_NO, '" &amp; TRIM(Y615) &amp; "' NPWP_NAME_NEW union all"</f>
        <v>select '0002722/4/10/08/2024' AGREEMENT_NO, 'PT. PINUS MERAH ABADI' NPWP_NAME_NEW union all</v>
      </c>
    </row>
    <row r="616" spans="5:68" x14ac:dyDescent="0.25">
      <c r="E616" s="3" t="s">
        <v>1022</v>
      </c>
      <c r="M616" s="3" t="s">
        <v>1028</v>
      </c>
      <c r="Y616" s="3" t="s">
        <v>1035</v>
      </c>
      <c r="AL616" s="3" t="s">
        <v>192</v>
      </c>
      <c r="AS616" s="3" t="s">
        <v>192</v>
      </c>
      <c r="BP616" s="3" t="str">
        <f>"select '" &amp; TRIM(E616) &amp; "' AGREEMENT_NO, '" &amp; TRIM(Y616) &amp; "' NPWP_NAME_NEW union all"</f>
        <v>select '0002723/4/10/08/2024' AGREEMENT_NO, 'PT. PINUS MERAH ABADI' NPWP_NAME_NEW union all</v>
      </c>
    </row>
    <row r="617" spans="5:68" x14ac:dyDescent="0.25">
      <c r="E617" s="3" t="s">
        <v>1023</v>
      </c>
      <c r="M617" s="3" t="s">
        <v>1028</v>
      </c>
      <c r="Y617" s="3" t="s">
        <v>1035</v>
      </c>
      <c r="AL617" s="3" t="s">
        <v>192</v>
      </c>
      <c r="AS617" s="3" t="s">
        <v>192</v>
      </c>
      <c r="BP617" s="3" t="str">
        <f>"select '" &amp; TRIM(E617) &amp; "' AGREEMENT_NO, '" &amp; TRIM(Y617) &amp; "' NPWP_NAME_NEW union all"</f>
        <v>select '0002724/4/10/08/2024' AGREEMENT_NO, 'PT. PINUS MERAH ABADI' NPWP_NAME_NEW union all</v>
      </c>
    </row>
    <row r="618" spans="5:68" x14ac:dyDescent="0.25">
      <c r="E618" s="3" t="s">
        <v>1024</v>
      </c>
      <c r="M618" s="3" t="s">
        <v>1028</v>
      </c>
      <c r="Y618" s="3" t="s">
        <v>1035</v>
      </c>
      <c r="AL618" s="3" t="s">
        <v>192</v>
      </c>
      <c r="AS618" s="3" t="s">
        <v>192</v>
      </c>
      <c r="BP618" s="3" t="str">
        <f>"select '" &amp; TRIM(E618) &amp; "' AGREEMENT_NO, '" &amp; TRIM(Y618) &amp; "' NPWP_NAME_NEW union all"</f>
        <v>select '0002725/4/10/08/2024' AGREEMENT_NO, 'PT. PINUS MERAH ABADI' NPWP_NAME_NEW union all</v>
      </c>
    </row>
    <row r="620" spans="5:68" x14ac:dyDescent="0.25">
      <c r="E620" s="3" t="s">
        <v>996</v>
      </c>
      <c r="M620" s="3" t="s">
        <v>1026</v>
      </c>
      <c r="Y620" s="3" t="s">
        <v>1033</v>
      </c>
      <c r="AL620" s="3" t="s">
        <v>1050</v>
      </c>
      <c r="AS620" s="3" t="s">
        <v>1074</v>
      </c>
      <c r="BP620" s="3" t="str">
        <f t="shared" ref="BP620:BP626" si="7">"select '" &amp; TRIM(E620) &amp; "' AGREEMENT_NO, '" &amp; TRIM(Y620) &amp; "' NPWP_NAME_NEW, '" &amp; TRIM(AS620) &amp; "' BILLING_TO_NPWP_NEW union all"</f>
        <v>select '0002748/4/10/08/2024' AGREEMENT_NO, 'PT. ECOLAB INTERNATIONAL INDONESIA' NPWP_NAME_NEW, '|0010615979052000' BILLING_TO_NPWP_NEW union all</v>
      </c>
    </row>
    <row r="621" spans="5:68" x14ac:dyDescent="0.25">
      <c r="E621" s="3" t="s">
        <v>1001</v>
      </c>
      <c r="M621" s="3" t="s">
        <v>1027</v>
      </c>
      <c r="Y621" s="3" t="s">
        <v>1034</v>
      </c>
      <c r="AL621" s="3" t="s">
        <v>1053</v>
      </c>
      <c r="AS621" s="3" t="s">
        <v>1077</v>
      </c>
      <c r="BP621" s="3" t="str">
        <f t="shared" si="7"/>
        <v>select '0002761/4/10/09/2024' AGREEMENT_NO, 'PT. TIKI JALUR NUGRAHA EKAKURIR' NPWP_NAME_NEW, '|0015397102643002' BILLING_TO_NPWP_NEW union all</v>
      </c>
    </row>
    <row r="622" spans="5:68" x14ac:dyDescent="0.25">
      <c r="E622" s="3" t="s">
        <v>1010</v>
      </c>
      <c r="M622" s="3" t="s">
        <v>1028</v>
      </c>
      <c r="Y622" s="3" t="s">
        <v>1035</v>
      </c>
      <c r="AL622" s="3" t="s">
        <v>1056</v>
      </c>
      <c r="AS622" s="3" t="s">
        <v>1080</v>
      </c>
      <c r="BP622" s="3" t="str">
        <f t="shared" si="7"/>
        <v>select '0002829/4/10/09/2024' AGREEMENT_NO, 'PT. PINUS MERAH ABADI' NPWP_NAME_NEW, '|0316483148422000' BILLING_TO_NPWP_NEW union all</v>
      </c>
    </row>
    <row r="623" spans="5:68" x14ac:dyDescent="0.25">
      <c r="E623" s="3" t="s">
        <v>1011</v>
      </c>
      <c r="M623" s="3" t="s">
        <v>1028</v>
      </c>
      <c r="Y623" s="3" t="s">
        <v>1035</v>
      </c>
      <c r="AL623" s="3" t="s">
        <v>1056</v>
      </c>
      <c r="AS623" s="3" t="s">
        <v>1080</v>
      </c>
      <c r="BP623" s="3" t="str">
        <f t="shared" si="7"/>
        <v>select '0002830/4/10/09/2024' AGREEMENT_NO, 'PT. PINUS MERAH ABADI' NPWP_NAME_NEW, '|0316483148422000' BILLING_TO_NPWP_NEW union all</v>
      </c>
    </row>
    <row r="624" spans="5:68" x14ac:dyDescent="0.25">
      <c r="E624" s="3" t="s">
        <v>1017</v>
      </c>
      <c r="M624" s="3" t="s">
        <v>1029</v>
      </c>
      <c r="Y624" s="3" t="s">
        <v>1036</v>
      </c>
      <c r="AL624" s="3" t="s">
        <v>1059</v>
      </c>
      <c r="AS624" s="3" t="s">
        <v>1083</v>
      </c>
      <c r="BP624" s="3" t="str">
        <f t="shared" si="7"/>
        <v>select '0002896/4/08/09/2024' AGREEMENT_NO, 'PT. CJ LOGISTICS SERVICE INDONESIA' NPWP_NAME_NEW, '|0033191917048000' BILLING_TO_NPWP_NEW union all</v>
      </c>
    </row>
    <row r="625" spans="5:68" x14ac:dyDescent="0.25">
      <c r="E625" s="3" t="s">
        <v>1018</v>
      </c>
      <c r="M625" s="3" t="s">
        <v>1030</v>
      </c>
      <c r="Y625" s="3" t="s">
        <v>1037</v>
      </c>
      <c r="AL625" s="3" t="s">
        <v>1060</v>
      </c>
      <c r="AS625" s="3" t="s">
        <v>1084</v>
      </c>
      <c r="BP625" s="3" t="str">
        <f t="shared" si="7"/>
        <v>select '0002900/4/38/09/2024' AGREEMENT_NO, 'PT. ARTHA UTAMA PLASINDO' NPWP_NAME_NEW, '|0023215643431000' BILLING_TO_NPWP_NEW union all</v>
      </c>
    </row>
    <row r="626" spans="5:68" x14ac:dyDescent="0.25">
      <c r="E626" s="3" t="s">
        <v>1019</v>
      </c>
      <c r="M626" s="3" t="s">
        <v>1031</v>
      </c>
      <c r="Y626" s="3" t="s">
        <v>1038</v>
      </c>
      <c r="AL626" s="3" t="s">
        <v>1061</v>
      </c>
      <c r="AS626" s="3" t="s">
        <v>1076</v>
      </c>
      <c r="BP626" s="3" t="str">
        <f t="shared" si="7"/>
        <v>select '0002950/4/10/09/2024' AGREEMENT_NO, 'PT. G4S SECURITY SERVICES' NPWP_NAME_NEW, '|0019577758058000' BILLING_TO_NPWP_NEW union all</v>
      </c>
    </row>
    <row r="628" spans="5:68" x14ac:dyDescent="0.25">
      <c r="E628" s="3" t="s">
        <v>982</v>
      </c>
      <c r="AL628" s="3" t="s">
        <v>1041</v>
      </c>
      <c r="AS628" s="3" t="s">
        <v>1065</v>
      </c>
      <c r="BP628" s="3" t="str">
        <f t="shared" ref="BP628:BP659" si="8">"select '" &amp; TRIM(E628) &amp; "' AGREEMENT_NO, '" &amp; TRIM(AS628) &amp; "' BILLING_TO_NPWP_NEW union all"</f>
        <v>select '0002386/4/10/05/2024' AGREEMENT_NO, '|0705439826063000' BILLING_TO_NPWP_NEW union all</v>
      </c>
    </row>
    <row r="629" spans="5:68" x14ac:dyDescent="0.25">
      <c r="E629" s="3" t="s">
        <v>983</v>
      </c>
      <c r="AL629" s="3" t="s">
        <v>1041</v>
      </c>
      <c r="AS629" s="3" t="s">
        <v>1065</v>
      </c>
      <c r="BP629" s="3" t="str">
        <f t="shared" si="8"/>
        <v>select '0002387/4/10/05/2024' AGREEMENT_NO, '|0705439826063000' BILLING_TO_NPWP_NEW union all</v>
      </c>
    </row>
    <row r="630" spans="5:68" x14ac:dyDescent="0.25">
      <c r="E630" s="3" t="s">
        <v>984</v>
      </c>
      <c r="AL630" s="3" t="s">
        <v>1042</v>
      </c>
      <c r="AS630" s="3" t="s">
        <v>1066</v>
      </c>
      <c r="BP630" s="3" t="str">
        <f t="shared" si="8"/>
        <v>select '0002624/4/01/07/2024' AGREEMENT_NO, '|0030520332048000' BILLING_TO_NPWP_NEW union all</v>
      </c>
    </row>
    <row r="631" spans="5:68" x14ac:dyDescent="0.25">
      <c r="E631" s="3" t="s">
        <v>985</v>
      </c>
      <c r="AL631" s="3" t="s">
        <v>1043</v>
      </c>
      <c r="AS631" s="3" t="s">
        <v>1067</v>
      </c>
      <c r="BP631" s="3" t="str">
        <f t="shared" si="8"/>
        <v>select '0002673/4/10/08/2024' AGREEMENT_NO, '|0018246629091000' BILLING_TO_NPWP_NEW union all</v>
      </c>
    </row>
    <row r="632" spans="5:68" x14ac:dyDescent="0.25">
      <c r="E632" s="3" t="s">
        <v>986</v>
      </c>
      <c r="AL632" s="3" t="s">
        <v>182</v>
      </c>
      <c r="AS632" s="3" t="s">
        <v>185</v>
      </c>
      <c r="BP632" s="3" t="str">
        <f t="shared" si="8"/>
        <v>select '0002679/4/10/08/2024' AGREEMENT_NO, '|0013735303007000' BILLING_TO_NPWP_NEW union all</v>
      </c>
    </row>
    <row r="633" spans="5:68" x14ac:dyDescent="0.25">
      <c r="E633" s="3" t="s">
        <v>987</v>
      </c>
      <c r="AL633" s="3" t="s">
        <v>182</v>
      </c>
      <c r="AS633" s="3" t="s">
        <v>185</v>
      </c>
      <c r="BP633" s="3" t="str">
        <f t="shared" si="8"/>
        <v>select '0002680/4/10/08/2024' AGREEMENT_NO, '|0013735303007000' BILLING_TO_NPWP_NEW union all</v>
      </c>
    </row>
    <row r="634" spans="5:68" x14ac:dyDescent="0.25">
      <c r="E634" s="3" t="s">
        <v>988</v>
      </c>
      <c r="AL634" s="3" t="s">
        <v>1044</v>
      </c>
      <c r="AS634" s="3" t="s">
        <v>1068</v>
      </c>
      <c r="BP634" s="3" t="str">
        <f t="shared" si="8"/>
        <v>select '0002703/4/10/08/2024' AGREEMENT_NO, '|0010017697092000' BILLING_TO_NPWP_NEW union all</v>
      </c>
    </row>
    <row r="635" spans="5:68" x14ac:dyDescent="0.25">
      <c r="E635" s="3" t="s">
        <v>989</v>
      </c>
      <c r="AL635" s="3" t="s">
        <v>183</v>
      </c>
      <c r="AS635" s="3" t="s">
        <v>186</v>
      </c>
      <c r="BP635" s="3" t="str">
        <f t="shared" si="8"/>
        <v>select '0002705/4/10/08/2024' AGREEMENT_NO, '|0013315965046000' BILLING_TO_NPWP_NEW union all</v>
      </c>
    </row>
    <row r="636" spans="5:68" x14ac:dyDescent="0.25">
      <c r="E636" s="3" t="s">
        <v>990</v>
      </c>
      <c r="AL636" s="3" t="s">
        <v>1045</v>
      </c>
      <c r="AS636" s="3" t="s">
        <v>1069</v>
      </c>
      <c r="BP636" s="3" t="str">
        <f t="shared" si="8"/>
        <v>select '0002715/4/08/08/2024' AGREEMENT_NO, '|0010028306092000' BILLING_TO_NPWP_NEW union all</v>
      </c>
    </row>
    <row r="637" spans="5:68" x14ac:dyDescent="0.25">
      <c r="E637" s="3" t="s">
        <v>991</v>
      </c>
      <c r="AL637" s="3" t="s">
        <v>1046</v>
      </c>
      <c r="AS637" s="3" t="s">
        <v>1070</v>
      </c>
      <c r="BP637" s="3" t="str">
        <f t="shared" si="8"/>
        <v>select '0002726/4/10/08/2024' AGREEMENT_NO, '|0011405081092000' BILLING_TO_NPWP_NEW union all</v>
      </c>
    </row>
    <row r="638" spans="5:68" x14ac:dyDescent="0.25">
      <c r="E638" s="3" t="s">
        <v>992</v>
      </c>
      <c r="AL638" s="3" t="s">
        <v>1046</v>
      </c>
      <c r="AS638" s="3" t="s">
        <v>1070</v>
      </c>
      <c r="BP638" s="3" t="str">
        <f t="shared" si="8"/>
        <v>select '0002731/4/10/08/2024' AGREEMENT_NO, '|0011405081092000' BILLING_TO_NPWP_NEW union all</v>
      </c>
    </row>
    <row r="639" spans="5:68" x14ac:dyDescent="0.25">
      <c r="E639" s="3" t="s">
        <v>993</v>
      </c>
      <c r="AL639" s="3" t="s">
        <v>1047</v>
      </c>
      <c r="AS639" s="3" t="s">
        <v>1071</v>
      </c>
      <c r="BP639" s="3" t="str">
        <f t="shared" si="8"/>
        <v>select '0002732/4/10/08/2024' AGREEMENT_NO, '|0010010759431000' BILLING_TO_NPWP_NEW union all</v>
      </c>
    </row>
    <row r="640" spans="5:68" x14ac:dyDescent="0.25">
      <c r="E640" s="3" t="s">
        <v>994</v>
      </c>
      <c r="AL640" s="3" t="s">
        <v>1048</v>
      </c>
      <c r="AS640" s="3" t="s">
        <v>1072</v>
      </c>
      <c r="BP640" s="3" t="str">
        <f t="shared" si="8"/>
        <v>select '0002733/4/10/08/2024' AGREEMENT_NO, '|0029790334014000' BILLING_TO_NPWP_NEW union all</v>
      </c>
    </row>
    <row r="641" spans="5:68" x14ac:dyDescent="0.25">
      <c r="E641" s="3" t="s">
        <v>995</v>
      </c>
      <c r="AL641" s="3" t="s">
        <v>1049</v>
      </c>
      <c r="AS641" s="3" t="s">
        <v>1073</v>
      </c>
      <c r="BP641" s="3" t="str">
        <f t="shared" si="8"/>
        <v>select '0002746/4/08/08/2024' AGREEMENT_NO, '|0702213539016000' BILLING_TO_NPWP_NEW union all</v>
      </c>
    </row>
    <row r="642" spans="5:68" x14ac:dyDescent="0.25">
      <c r="E642" s="3" t="s">
        <v>997</v>
      </c>
      <c r="AL642" s="3" t="s">
        <v>1051</v>
      </c>
      <c r="AS642" s="3" t="s">
        <v>1075</v>
      </c>
      <c r="BP642" s="3" t="str">
        <f t="shared" si="8"/>
        <v>select '0002750/4/10/08/2024' AGREEMENT_NO, '|0010616316092000' BILLING_TO_NPWP_NEW union all</v>
      </c>
    </row>
    <row r="643" spans="5:68" x14ac:dyDescent="0.25">
      <c r="E643" s="3" t="s">
        <v>998</v>
      </c>
      <c r="AL643" s="3" t="s">
        <v>1052</v>
      </c>
      <c r="AS643" s="3" t="s">
        <v>1076</v>
      </c>
      <c r="BP643" s="3" t="str">
        <f t="shared" si="8"/>
        <v>select '0002756/4/10/08/2024' AGREEMENT_NO, '|0019577758058000' BILLING_TO_NPWP_NEW union all</v>
      </c>
    </row>
    <row r="644" spans="5:68" x14ac:dyDescent="0.25">
      <c r="E644" s="3" t="s">
        <v>999</v>
      </c>
      <c r="AL644" s="3" t="s">
        <v>1052</v>
      </c>
      <c r="AS644" s="3" t="s">
        <v>1076</v>
      </c>
      <c r="BP644" s="3" t="str">
        <f t="shared" si="8"/>
        <v>select '0002757/4/10/08/2024' AGREEMENT_NO, '|0019577758058000' BILLING_TO_NPWP_NEW union all</v>
      </c>
    </row>
    <row r="645" spans="5:68" x14ac:dyDescent="0.25">
      <c r="E645" s="3" t="s">
        <v>1000</v>
      </c>
      <c r="AL645" s="3" t="s">
        <v>1052</v>
      </c>
      <c r="AS645" s="3" t="s">
        <v>1076</v>
      </c>
      <c r="BP645" s="3" t="str">
        <f t="shared" si="8"/>
        <v>select '0002758/4/10/08/2024' AGREEMENT_NO, '|0019577758058000' BILLING_TO_NPWP_NEW union all</v>
      </c>
    </row>
    <row r="646" spans="5:68" x14ac:dyDescent="0.25">
      <c r="E646" s="3" t="s">
        <v>1002</v>
      </c>
      <c r="AL646" s="3" t="s">
        <v>1054</v>
      </c>
      <c r="AS646" s="3" t="s">
        <v>1078</v>
      </c>
      <c r="BP646" s="3" t="str">
        <f t="shared" si="8"/>
        <v>select '0002768/4/38/09/2024' AGREEMENT_NO, '|0317839322411000' BILLING_TO_NPWP_NEW union all</v>
      </c>
    </row>
    <row r="647" spans="5:68" x14ac:dyDescent="0.25">
      <c r="E647" s="3" t="s">
        <v>1003</v>
      </c>
      <c r="AL647" s="3" t="s">
        <v>1046</v>
      </c>
      <c r="AS647" s="3" t="s">
        <v>1070</v>
      </c>
      <c r="BP647" s="3" t="str">
        <f t="shared" si="8"/>
        <v>select '0002773/4/10/09/2024' AGREEMENT_NO, '|0011405081092000' BILLING_TO_NPWP_NEW union all</v>
      </c>
    </row>
    <row r="648" spans="5:68" x14ac:dyDescent="0.25">
      <c r="E648" s="3" t="s">
        <v>1004</v>
      </c>
      <c r="AL648" s="3" t="s">
        <v>1046</v>
      </c>
      <c r="AS648" s="3" t="s">
        <v>1070</v>
      </c>
      <c r="BP648" s="3" t="str">
        <f t="shared" si="8"/>
        <v>select '0002774/4/10/09/2024' AGREEMENT_NO, '|0011405081092000' BILLING_TO_NPWP_NEW union all</v>
      </c>
    </row>
    <row r="649" spans="5:68" x14ac:dyDescent="0.25">
      <c r="E649" s="3" t="s">
        <v>1005</v>
      </c>
      <c r="AL649" s="3" t="s">
        <v>1055</v>
      </c>
      <c r="AS649" s="3" t="s">
        <v>1079</v>
      </c>
      <c r="BP649" s="3" t="str">
        <f t="shared" si="8"/>
        <v>select '0002784/4/01/09/2024' AGREEMENT_NO, '|0010020717057000' BILLING_TO_NPWP_NEW union all</v>
      </c>
    </row>
    <row r="650" spans="5:68" x14ac:dyDescent="0.25">
      <c r="E650" s="3" t="s">
        <v>1006</v>
      </c>
      <c r="AL650" s="3" t="s">
        <v>1055</v>
      </c>
      <c r="AS650" s="3" t="s">
        <v>1079</v>
      </c>
      <c r="BP650" s="3" t="str">
        <f t="shared" si="8"/>
        <v>select '0002785/4/01/09/2024' AGREEMENT_NO, '|0010020717057000' BILLING_TO_NPWP_NEW union all</v>
      </c>
    </row>
    <row r="651" spans="5:68" x14ac:dyDescent="0.25">
      <c r="E651" s="3" t="s">
        <v>1007</v>
      </c>
      <c r="AL651" s="3" t="s">
        <v>1052</v>
      </c>
      <c r="AS651" s="3" t="s">
        <v>1076</v>
      </c>
      <c r="BP651" s="3" t="str">
        <f t="shared" si="8"/>
        <v>select '0002800/4/10/09/2024' AGREEMENT_NO, '|0019577758058000' BILLING_TO_NPWP_NEW union all</v>
      </c>
    </row>
    <row r="652" spans="5:68" x14ac:dyDescent="0.25">
      <c r="E652" s="3" t="s">
        <v>1008</v>
      </c>
      <c r="AL652" s="3" t="s">
        <v>1049</v>
      </c>
      <c r="AS652" s="3" t="s">
        <v>1073</v>
      </c>
      <c r="BP652" s="3" t="str">
        <f t="shared" si="8"/>
        <v>select '0002805/4/08/09/2024' AGREEMENT_NO, '|0702213539016000' BILLING_TO_NPWP_NEW union all</v>
      </c>
    </row>
    <row r="653" spans="5:68" x14ac:dyDescent="0.25">
      <c r="E653" s="3" t="s">
        <v>1009</v>
      </c>
      <c r="AL653" s="3" t="s">
        <v>1049</v>
      </c>
      <c r="AS653" s="3" t="s">
        <v>1073</v>
      </c>
      <c r="BP653" s="3" t="str">
        <f t="shared" si="8"/>
        <v>select '0002806/4/08/09/2024' AGREEMENT_NO, '|0702213539016000' BILLING_TO_NPWP_NEW union all</v>
      </c>
    </row>
    <row r="654" spans="5:68" x14ac:dyDescent="0.25">
      <c r="E654" s="3" t="s">
        <v>1012</v>
      </c>
      <c r="AL654" s="3" t="s">
        <v>1057</v>
      </c>
      <c r="AS654" s="3" t="s">
        <v>1081</v>
      </c>
      <c r="BP654" s="3" t="str">
        <f t="shared" si="8"/>
        <v>select '0002840/4/38/09/2024' AGREEMENT_NO, '|0313472342001000' BILLING_TO_NPWP_NEW union all</v>
      </c>
    </row>
    <row r="655" spans="5:68" x14ac:dyDescent="0.25">
      <c r="E655" s="3" t="s">
        <v>1013</v>
      </c>
      <c r="AL655" s="3" t="s">
        <v>181</v>
      </c>
      <c r="AS655" s="3" t="s">
        <v>184</v>
      </c>
      <c r="BP655" s="3" t="str">
        <f t="shared" si="8"/>
        <v>select '0002843/4/38/09/2024' AGREEMENT_NO, '|0023546872028000' BILLING_TO_NPWP_NEW union all</v>
      </c>
    </row>
    <row r="656" spans="5:68" x14ac:dyDescent="0.25">
      <c r="E656" s="3" t="s">
        <v>1014</v>
      </c>
      <c r="AL656" s="3" t="s">
        <v>1046</v>
      </c>
      <c r="AS656" s="3" t="s">
        <v>1070</v>
      </c>
      <c r="BP656" s="3" t="str">
        <f t="shared" si="8"/>
        <v>select '0002844/4/10/09/2024' AGREEMENT_NO, '|0011405081092000' BILLING_TO_NPWP_NEW union all</v>
      </c>
    </row>
    <row r="657" spans="5:68" x14ac:dyDescent="0.25">
      <c r="E657" s="3" t="s">
        <v>1015</v>
      </c>
      <c r="AL657" s="3" t="s">
        <v>1058</v>
      </c>
      <c r="AS657" s="3" t="s">
        <v>1082</v>
      </c>
      <c r="BP657" s="3" t="str">
        <f t="shared" si="8"/>
        <v>select '0002847/4/08/09/2024' AGREEMENT_NO, '|0907879282428000' BILLING_TO_NPWP_NEW union all</v>
      </c>
    </row>
    <row r="658" spans="5:68" x14ac:dyDescent="0.25">
      <c r="E658" s="3" t="s">
        <v>1016</v>
      </c>
      <c r="AL658" s="3" t="s">
        <v>198</v>
      </c>
      <c r="AS658" s="3" t="s">
        <v>199</v>
      </c>
      <c r="BP658" s="3" t="str">
        <f t="shared" si="8"/>
        <v>select '0002894/4/10/09/2024' AGREEMENT_NO, '|0016743767092000' BILLING_TO_NPWP_NEW union all</v>
      </c>
    </row>
    <row r="659" spans="5:68" x14ac:dyDescent="0.25">
      <c r="E659" s="3" t="s">
        <v>1025</v>
      </c>
      <c r="AL659" s="3" t="s">
        <v>1062</v>
      </c>
      <c r="AS659" s="3" t="s">
        <v>1085</v>
      </c>
      <c r="BP659" s="3" t="str">
        <f t="shared" si="8"/>
        <v>select '0003070/4/08/10/2024' AGREEMENT_NO, '|3173041411660005' BILLING_TO_NPWP_NEW union all</v>
      </c>
    </row>
    <row r="661" spans="5:68" x14ac:dyDescent="0.25">
      <c r="E661" s="3" t="s">
        <v>981</v>
      </c>
      <c r="AL661" s="3" t="s">
        <v>1040</v>
      </c>
      <c r="AS661" s="3" t="s">
        <v>1063</v>
      </c>
      <c r="AZ661" s="3" t="s">
        <v>1064</v>
      </c>
      <c r="BI661" s="3" t="s">
        <v>1086</v>
      </c>
      <c r="BP661" s="3" t="str">
        <f>"select '" &amp; TRIM(E661) &amp; "' AGREEMENT_NO, '" &amp; TRIM(AS661) &amp; "' BILLING_TO_NPWP_NEW, '" &amp; TRIM(BI661) &amp; "' NPWP_ADDRESS_NEW union all"</f>
        <v>select '0001993/4/01/02/2024' AGREEMENT_NO, '|0857611834067000' BILLING_TO_NPWP_NEW, 'THE SKY - SOPO DEL OFFICE TOWERS &amp; LIFESTYLE LT.38,39 DAN 50, JL MEGA KUNINGAN BARAT III LOT 10 , 10-6, KAWASAN MEGA KUNINGAN RT 000 RW 000 KEL.KUNINGAN TIMUR KEC.SETIA BUDI , JAKARTA SELATAN, DKI JAKARTA' NPWP_ADDRESS_NEW union all</v>
      </c>
    </row>
    <row r="663" spans="5:68" x14ac:dyDescent="0.25">
      <c r="E663" s="24" t="s">
        <v>167</v>
      </c>
      <c r="F663" s="25"/>
      <c r="G663" s="25"/>
      <c r="H663" s="25"/>
      <c r="I663" s="25"/>
      <c r="J663" s="25"/>
      <c r="K663" s="25"/>
      <c r="L663" s="25"/>
      <c r="M663" s="25"/>
      <c r="N663" s="25"/>
      <c r="O663" s="25"/>
      <c r="P663" s="25"/>
      <c r="Q663" s="25"/>
      <c r="R663" s="25"/>
      <c r="S663" s="25"/>
      <c r="T663" s="25"/>
      <c r="U663" s="25"/>
      <c r="V663" s="25"/>
      <c r="W663" s="25"/>
      <c r="X663" s="25"/>
      <c r="Y663" s="25"/>
      <c r="Z663" s="25"/>
      <c r="AA663" s="25"/>
    </row>
    <row r="664" spans="5:68" x14ac:dyDescent="0.25">
      <c r="E664" s="24" t="s">
        <v>168</v>
      </c>
      <c r="F664" s="25"/>
      <c r="G664" s="25"/>
      <c r="H664" s="25"/>
      <c r="I664" s="25"/>
      <c r="J664" s="25"/>
      <c r="K664" s="25"/>
      <c r="L664" s="25"/>
      <c r="M664" s="25"/>
      <c r="N664" s="25"/>
      <c r="O664" s="25"/>
      <c r="P664" s="25"/>
      <c r="Q664" s="25"/>
      <c r="R664" s="25"/>
      <c r="S664" s="25"/>
      <c r="T664" s="25"/>
      <c r="U664" s="25"/>
      <c r="V664" s="25"/>
      <c r="W664" s="25"/>
      <c r="X664" s="25"/>
      <c r="Y664" s="25"/>
      <c r="Z664" s="25"/>
      <c r="AA664" s="25"/>
    </row>
    <row r="665" spans="5:68" x14ac:dyDescent="0.25">
      <c r="E665" s="24"/>
      <c r="F665" s="25"/>
      <c r="G665" s="25"/>
      <c r="H665" s="25"/>
      <c r="I665" s="25"/>
      <c r="J665" s="25"/>
      <c r="K665" s="25"/>
      <c r="L665" s="25"/>
      <c r="M665" s="25"/>
      <c r="N665" s="25"/>
      <c r="O665" s="25"/>
      <c r="P665" s="25"/>
      <c r="Q665" s="25"/>
      <c r="R665" s="25"/>
      <c r="S665" s="25"/>
      <c r="T665" s="25"/>
      <c r="U665" s="25"/>
      <c r="V665" s="25"/>
      <c r="W665" s="25"/>
      <c r="X665" s="25"/>
      <c r="Y665" s="25"/>
      <c r="Z665" s="25"/>
      <c r="AA665" s="25"/>
    </row>
    <row r="666" spans="5:68" x14ac:dyDescent="0.25">
      <c r="E666" s="24" t="s">
        <v>169</v>
      </c>
      <c r="F666" s="25"/>
      <c r="G666" s="25"/>
      <c r="H666" s="25"/>
      <c r="I666" s="25"/>
      <c r="J666" s="25"/>
      <c r="K666" s="25"/>
      <c r="L666" s="25"/>
      <c r="M666" s="25"/>
      <c r="N666" s="25"/>
      <c r="O666" s="25"/>
      <c r="P666" s="25"/>
      <c r="Q666" s="25"/>
      <c r="R666" s="25"/>
      <c r="S666" s="25"/>
      <c r="T666" s="25"/>
      <c r="U666" s="25"/>
      <c r="V666" s="25"/>
      <c r="W666" s="25"/>
      <c r="X666" s="25"/>
      <c r="Y666" s="25"/>
      <c r="Z666" s="25"/>
      <c r="AA666" s="25"/>
    </row>
    <row r="667" spans="5:68" x14ac:dyDescent="0.25">
      <c r="E667" s="24" t="s">
        <v>170</v>
      </c>
      <c r="F667" s="25"/>
      <c r="G667" s="25"/>
      <c r="H667" s="25"/>
      <c r="I667" s="25"/>
      <c r="J667" s="25"/>
      <c r="K667" s="25"/>
      <c r="L667" s="25"/>
      <c r="M667" s="25"/>
      <c r="N667" s="25"/>
      <c r="O667" s="25"/>
      <c r="P667" s="25"/>
      <c r="Q667" s="25"/>
      <c r="R667" s="25"/>
      <c r="S667" s="25"/>
      <c r="T667" s="25"/>
      <c r="U667" s="25"/>
      <c r="V667" s="25"/>
      <c r="W667" s="25"/>
      <c r="X667" s="25"/>
      <c r="Y667" s="25"/>
      <c r="Z667" s="25"/>
      <c r="AA667" s="25"/>
    </row>
    <row r="668" spans="5:68" x14ac:dyDescent="0.25">
      <c r="E668" s="24" t="s">
        <v>171</v>
      </c>
      <c r="F668" s="25"/>
      <c r="G668" s="25"/>
      <c r="H668" s="25"/>
      <c r="I668" s="25"/>
      <c r="J668" s="25"/>
      <c r="K668" s="25"/>
      <c r="L668" s="25"/>
      <c r="M668" s="25"/>
      <c r="N668" s="25"/>
      <c r="O668" s="25"/>
      <c r="P668" s="25"/>
      <c r="Q668" s="25"/>
      <c r="R668" s="25"/>
      <c r="S668" s="25"/>
      <c r="T668" s="25"/>
      <c r="U668" s="25"/>
      <c r="V668" s="25"/>
      <c r="W668" s="25"/>
      <c r="X668" s="25"/>
      <c r="Y668" s="25"/>
      <c r="Z668" s="25"/>
      <c r="AA668" s="25"/>
    </row>
    <row r="669" spans="5:68" x14ac:dyDescent="0.25">
      <c r="E669" s="24"/>
      <c r="F669" s="25"/>
      <c r="G669" s="25"/>
      <c r="H669" s="25"/>
      <c r="I669" s="25"/>
      <c r="J669" s="25"/>
      <c r="K669" s="25"/>
      <c r="L669" s="25"/>
      <c r="M669" s="25"/>
      <c r="N669" s="25"/>
      <c r="O669" s="25"/>
      <c r="P669" s="25"/>
      <c r="Q669" s="25"/>
      <c r="R669" s="25"/>
      <c r="S669" s="25"/>
      <c r="T669" s="25"/>
      <c r="U669" s="25"/>
      <c r="V669" s="25"/>
      <c r="W669" s="25"/>
      <c r="X669" s="25"/>
      <c r="Y669" s="25"/>
      <c r="Z669" s="25"/>
      <c r="AA669" s="25"/>
    </row>
    <row r="670" spans="5:68" x14ac:dyDescent="0.25">
      <c r="E670" s="24" t="s">
        <v>172</v>
      </c>
      <c r="F670" s="25"/>
      <c r="G670" s="25"/>
      <c r="H670" s="25"/>
      <c r="I670" s="25"/>
      <c r="J670" s="25"/>
      <c r="K670" s="25"/>
      <c r="L670" s="25"/>
      <c r="M670" s="25"/>
      <c r="N670" s="25"/>
      <c r="O670" s="25"/>
      <c r="P670" s="25"/>
      <c r="Q670" s="25"/>
      <c r="R670" s="25"/>
      <c r="S670" s="25"/>
      <c r="T670" s="25"/>
      <c r="U670" s="25"/>
      <c r="V670" s="25"/>
      <c r="W670" s="25"/>
      <c r="X670" s="25"/>
      <c r="Y670" s="25"/>
      <c r="Z670" s="25"/>
      <c r="AA670" s="25"/>
    </row>
    <row r="671" spans="5:68" x14ac:dyDescent="0.25">
      <c r="E671" s="24" t="s">
        <v>173</v>
      </c>
      <c r="F671" s="25"/>
      <c r="G671" s="25"/>
      <c r="H671" s="25"/>
      <c r="I671" s="25"/>
      <c r="J671" s="25"/>
      <c r="K671" s="25"/>
      <c r="L671" s="25"/>
      <c r="M671" s="25"/>
      <c r="N671" s="25"/>
      <c r="O671" s="25"/>
      <c r="P671" s="25"/>
      <c r="Q671" s="25"/>
      <c r="R671" s="25"/>
      <c r="S671" s="25"/>
      <c r="T671" s="25"/>
      <c r="U671" s="25"/>
      <c r="V671" s="25"/>
      <c r="W671" s="25"/>
      <c r="X671" s="25"/>
      <c r="Y671" s="25"/>
      <c r="Z671" s="25"/>
      <c r="AA671" s="25"/>
    </row>
    <row r="672" spans="5:68" x14ac:dyDescent="0.25">
      <c r="E672" s="24" t="s">
        <v>174</v>
      </c>
      <c r="F672" s="25"/>
      <c r="G672" s="25"/>
      <c r="H672" s="25"/>
      <c r="I672" s="25"/>
      <c r="J672" s="25"/>
      <c r="K672" s="25"/>
      <c r="L672" s="25"/>
      <c r="M672" s="25"/>
      <c r="N672" s="25"/>
      <c r="O672" s="25"/>
      <c r="P672" s="25"/>
      <c r="Q672" s="25"/>
      <c r="R672" s="25"/>
      <c r="S672" s="25"/>
      <c r="T672" s="25"/>
      <c r="U672" s="25"/>
      <c r="V672" s="25"/>
      <c r="W672" s="25"/>
      <c r="X672" s="25"/>
      <c r="Y672" s="25"/>
      <c r="Z672" s="25"/>
      <c r="AA672" s="25"/>
    </row>
    <row r="674" spans="5:57" x14ac:dyDescent="0.25">
      <c r="E674" s="24" t="s">
        <v>42</v>
      </c>
      <c r="F674" s="25"/>
      <c r="G674" s="25"/>
      <c r="H674" s="25"/>
      <c r="I674" s="25"/>
      <c r="J674" s="25"/>
      <c r="K674" s="25"/>
      <c r="L674" s="25"/>
      <c r="M674" s="25"/>
      <c r="N674" s="25"/>
      <c r="O674" s="25"/>
      <c r="P674" s="25"/>
      <c r="Q674" s="25"/>
      <c r="R674" s="25"/>
      <c r="S674" s="25"/>
      <c r="T674" s="25"/>
      <c r="U674" s="25"/>
      <c r="V674" s="25"/>
      <c r="W674" s="25"/>
      <c r="X674" s="25"/>
      <c r="Y674" s="25"/>
      <c r="Z674" s="25"/>
      <c r="AA674" s="25"/>
    </row>
    <row r="675" spans="5:57" x14ac:dyDescent="0.25">
      <c r="E675" s="24"/>
      <c r="F675" s="25"/>
      <c r="G675" s="25"/>
      <c r="H675" s="25"/>
      <c r="I675" s="25"/>
      <c r="J675" s="25"/>
      <c r="K675" s="25"/>
      <c r="L675" s="25"/>
      <c r="M675" s="25"/>
      <c r="N675" s="25"/>
      <c r="O675" s="25"/>
      <c r="P675" s="25"/>
      <c r="Q675" s="25"/>
      <c r="R675" s="25"/>
      <c r="S675" s="25"/>
      <c r="T675" s="25"/>
      <c r="U675" s="25"/>
      <c r="V675" s="25"/>
      <c r="W675" s="25"/>
      <c r="X675" s="25"/>
      <c r="Y675" s="25"/>
      <c r="Z675" s="25"/>
      <c r="AA675" s="25"/>
    </row>
    <row r="676" spans="5:57" x14ac:dyDescent="0.25">
      <c r="E676" s="24" t="s">
        <v>175</v>
      </c>
      <c r="F676" s="25"/>
      <c r="G676" s="25"/>
      <c r="H676" s="25"/>
      <c r="I676" s="25"/>
      <c r="J676" s="25"/>
      <c r="K676" s="25"/>
      <c r="L676" s="25"/>
      <c r="M676" s="25"/>
      <c r="N676" s="25"/>
      <c r="O676" s="25"/>
      <c r="P676" s="25"/>
      <c r="Q676" s="25"/>
      <c r="R676" s="25"/>
      <c r="S676" s="25"/>
      <c r="T676" s="25"/>
      <c r="U676" s="25"/>
      <c r="V676" s="25"/>
      <c r="W676" s="25"/>
      <c r="X676" s="25"/>
      <c r="Y676" s="25"/>
      <c r="Z676" s="25"/>
      <c r="AA676" s="25"/>
    </row>
    <row r="677" spans="5:57" x14ac:dyDescent="0.25">
      <c r="E677" s="24"/>
      <c r="F677" s="25"/>
      <c r="G677" s="25"/>
      <c r="H677" s="25"/>
      <c r="I677" s="25"/>
      <c r="J677" s="25"/>
      <c r="K677" s="25"/>
      <c r="L677" s="25"/>
      <c r="M677" s="25"/>
      <c r="N677" s="25"/>
      <c r="O677" s="25"/>
      <c r="P677" s="25"/>
      <c r="Q677" s="25"/>
      <c r="R677" s="25"/>
      <c r="S677" s="25"/>
      <c r="T677" s="25"/>
      <c r="U677" s="25"/>
      <c r="V677" s="25"/>
      <c r="W677" s="25"/>
      <c r="X677" s="25"/>
      <c r="Y677" s="25"/>
      <c r="Z677" s="25"/>
      <c r="AA677" s="25"/>
    </row>
    <row r="678" spans="5:57" x14ac:dyDescent="0.25">
      <c r="E678" s="43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32"/>
      <c r="R678" s="32"/>
      <c r="S678" s="32"/>
      <c r="T678" s="32"/>
      <c r="U678" s="32"/>
      <c r="V678" s="32"/>
      <c r="W678" s="32"/>
      <c r="X678" s="32"/>
      <c r="Y678" s="32"/>
      <c r="Z678" s="32"/>
      <c r="AA678" s="32"/>
    </row>
    <row r="679" spans="5:57" x14ac:dyDescent="0.25">
      <c r="E679" s="43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32"/>
      <c r="R679" s="32"/>
      <c r="S679" s="32"/>
      <c r="T679" s="32"/>
      <c r="U679" s="32"/>
      <c r="V679" s="32"/>
      <c r="W679" s="32"/>
      <c r="X679" s="32"/>
      <c r="Y679" s="32"/>
      <c r="Z679" s="32"/>
      <c r="AA679" s="32"/>
    </row>
    <row r="680" spans="5:57" x14ac:dyDescent="0.25">
      <c r="E680" s="43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32"/>
      <c r="R680" s="32"/>
      <c r="S680" s="32"/>
      <c r="T680" s="32"/>
      <c r="U680" s="32"/>
      <c r="V680" s="32"/>
      <c r="W680" s="32"/>
      <c r="X680" s="32"/>
      <c r="Y680" s="32"/>
      <c r="Z680" s="32"/>
      <c r="AA680" s="32"/>
    </row>
    <row r="681" spans="5:57" x14ac:dyDescent="0.25">
      <c r="E681" s="24"/>
      <c r="F681" s="15"/>
      <c r="G681" s="15"/>
      <c r="H681" s="15"/>
      <c r="I681" s="15"/>
      <c r="J681" s="15"/>
      <c r="K681" s="15"/>
      <c r="L681" s="15"/>
      <c r="M681" s="15"/>
      <c r="N681" s="15"/>
      <c r="O681" s="15"/>
      <c r="P681" s="15"/>
      <c r="Q681" s="15"/>
      <c r="R681" s="15"/>
      <c r="S681" s="15"/>
      <c r="T681" s="15"/>
      <c r="U681" s="15"/>
      <c r="V681" s="15"/>
      <c r="W681" s="15"/>
      <c r="X681" s="15"/>
      <c r="Y681" s="15"/>
      <c r="Z681" s="15"/>
      <c r="AA681" s="15"/>
    </row>
    <row r="682" spans="5:57" x14ac:dyDescent="0.25">
      <c r="E682" s="24" t="s">
        <v>176</v>
      </c>
      <c r="F682" s="25"/>
      <c r="G682" s="25"/>
      <c r="H682" s="25"/>
      <c r="I682" s="25"/>
      <c r="J682" s="25"/>
      <c r="K682" s="25"/>
      <c r="L682" s="25"/>
      <c r="M682" s="25"/>
      <c r="N682" s="25"/>
      <c r="O682" s="25"/>
      <c r="P682" s="25"/>
      <c r="Q682" s="25"/>
      <c r="R682" s="25"/>
      <c r="S682" s="25"/>
      <c r="T682" s="25"/>
      <c r="U682" s="25"/>
      <c r="V682" s="25"/>
      <c r="W682" s="25"/>
      <c r="X682" s="25"/>
      <c r="Y682" s="25"/>
      <c r="Z682" s="25"/>
      <c r="AA682" s="25"/>
    </row>
    <row r="683" spans="5:57" x14ac:dyDescent="0.25">
      <c r="E683" s="24" t="s">
        <v>177</v>
      </c>
      <c r="F683" s="25"/>
      <c r="G683" s="25"/>
      <c r="H683" s="25"/>
      <c r="I683" s="25"/>
      <c r="J683" s="25"/>
      <c r="K683" s="25"/>
      <c r="L683" s="25"/>
      <c r="M683" s="25"/>
      <c r="N683" s="25"/>
      <c r="O683" s="25"/>
      <c r="P683" s="25"/>
      <c r="Q683" s="25"/>
      <c r="R683" s="25"/>
      <c r="S683" s="25"/>
      <c r="T683" s="25"/>
      <c r="U683" s="25"/>
      <c r="V683" s="25"/>
      <c r="W683" s="25"/>
      <c r="X683" s="25"/>
      <c r="Y683" s="25"/>
      <c r="Z683" s="25"/>
      <c r="AA683" s="25"/>
    </row>
    <row r="684" spans="5:57" x14ac:dyDescent="0.25">
      <c r="E684" s="24"/>
      <c r="F684" s="25"/>
      <c r="G684" s="25"/>
      <c r="H684" s="25"/>
      <c r="I684" s="25"/>
      <c r="J684" s="25"/>
      <c r="K684" s="25"/>
      <c r="L684" s="25"/>
      <c r="M684" s="25"/>
      <c r="N684" s="25"/>
      <c r="O684" s="25"/>
      <c r="P684" s="25"/>
      <c r="Q684" s="25"/>
      <c r="R684" s="25"/>
      <c r="S684" s="25"/>
      <c r="T684" s="25"/>
      <c r="U684" s="25"/>
      <c r="V684" s="25"/>
      <c r="W684" s="25"/>
      <c r="X684" s="25"/>
      <c r="Y684" s="25"/>
      <c r="Z684" s="25"/>
      <c r="AA684" s="25"/>
    </row>
    <row r="685" spans="5:57" x14ac:dyDescent="0.25">
      <c r="E685" s="24" t="s">
        <v>178</v>
      </c>
      <c r="F685" s="25"/>
      <c r="G685" s="25"/>
      <c r="H685" s="25"/>
      <c r="I685" s="25"/>
      <c r="J685" s="25"/>
      <c r="K685" s="25"/>
      <c r="L685" s="25"/>
      <c r="M685" s="25"/>
      <c r="N685" s="25"/>
      <c r="O685" s="25"/>
      <c r="P685" s="25"/>
      <c r="Q685" s="25"/>
      <c r="R685" s="25"/>
      <c r="S685" s="25"/>
      <c r="T685" s="25"/>
      <c r="U685" s="25"/>
      <c r="V685" s="25"/>
      <c r="W685" s="25"/>
      <c r="X685" s="25"/>
      <c r="Y685" s="25"/>
      <c r="Z685" s="25"/>
      <c r="AA685" s="25"/>
    </row>
    <row r="687" spans="5:57" x14ac:dyDescent="0.25">
      <c r="E687" s="1" t="s">
        <v>33</v>
      </c>
      <c r="M687" s="1" t="s">
        <v>188</v>
      </c>
      <c r="V687" s="1" t="s">
        <v>189</v>
      </c>
    </row>
    <row r="688" spans="5:57" x14ac:dyDescent="0.25">
      <c r="E688" s="3" t="s">
        <v>1021</v>
      </c>
      <c r="M688" s="3" t="s">
        <v>1028</v>
      </c>
      <c r="V688" s="3" t="s">
        <v>1035</v>
      </c>
      <c r="BE688" s="3" t="str">
        <f>"update IFINOPL.dbo.AGREEMENT_ASSET set NPWP_NAME = '" &amp; TRIM(V688) &amp; "' where AGREEMENT_NO = replace('" &amp; TRIM(E688) &amp; "', '/', '.');"</f>
        <v>update IFINOPL.dbo.AGREEMENT_ASSET set NPWP_NAME = 'PT. PINUS MERAH ABADI' where AGREEMENT_NO = replace('0002722/4/10/08/2024', '/', '.');</v>
      </c>
    </row>
    <row r="689" spans="5:57" x14ac:dyDescent="0.25">
      <c r="E689" s="3" t="s">
        <v>1022</v>
      </c>
      <c r="M689" s="3" t="s">
        <v>1028</v>
      </c>
      <c r="V689" s="3" t="s">
        <v>1035</v>
      </c>
      <c r="BE689" s="3" t="str">
        <f>"update IFINOPL.dbo.AGREEMENT_ASSET set NPWP_NAME = '" &amp; TRIM(V689) &amp; "' where AGREEMENT_NO = replace('" &amp; TRIM(E689) &amp; "', '/', '.');"</f>
        <v>update IFINOPL.dbo.AGREEMENT_ASSET set NPWP_NAME = 'PT. PINUS MERAH ABADI' where AGREEMENT_NO = replace('0002723/4/10/08/2024', '/', '.');</v>
      </c>
    </row>
    <row r="690" spans="5:57" x14ac:dyDescent="0.25">
      <c r="E690" s="3" t="s">
        <v>1023</v>
      </c>
      <c r="M690" s="3" t="s">
        <v>1028</v>
      </c>
      <c r="V690" s="3" t="s">
        <v>1035</v>
      </c>
      <c r="BE690" s="3" t="str">
        <f>"update IFINOPL.dbo.AGREEMENT_ASSET set NPWP_NAME = '" &amp; TRIM(V690) &amp; "' where AGREEMENT_NO = replace('" &amp; TRIM(E690) &amp; "', '/', '.');"</f>
        <v>update IFINOPL.dbo.AGREEMENT_ASSET set NPWP_NAME = 'PT. PINUS MERAH ABADI' where AGREEMENT_NO = replace('0002724/4/10/08/2024', '/', '.');</v>
      </c>
    </row>
    <row r="691" spans="5:57" x14ac:dyDescent="0.25">
      <c r="E691" s="3" t="s">
        <v>1024</v>
      </c>
      <c r="M691" s="3" t="s">
        <v>1028</v>
      </c>
      <c r="V691" s="3" t="s">
        <v>1035</v>
      </c>
      <c r="BE691" s="3" t="str">
        <f>"update IFINOPL.dbo.AGREEMENT_ASSET set NPWP_NAME = '" &amp; TRIM(V691) &amp; "' where AGREEMENT_NO = replace('" &amp; TRIM(E691) &amp; "', '/', '.');"</f>
        <v>update IFINOPL.dbo.AGREEMENT_ASSET set NPWP_NAME = 'PT. PINUS MERAH ABADI' where AGREEMENT_NO = replace('0002725/4/10/08/2024', '/', '.');</v>
      </c>
    </row>
    <row r="692" spans="5:57" x14ac:dyDescent="0.25">
      <c r="E692" s="3" t="s">
        <v>1020</v>
      </c>
      <c r="M692" s="3" t="s">
        <v>1032</v>
      </c>
      <c r="V692" s="3" t="s">
        <v>1039</v>
      </c>
      <c r="BE692" s="3" t="str">
        <f>"update IFINOPL.dbo.AGREEMENT_ASSET set NPWP_NAME = '" &amp; TRIM(V692) &amp; "' where AGREEMENT_NO = replace('" &amp; TRIM(E692) &amp; "', '/', '.');"</f>
        <v>update IFINOPL.dbo.AGREEMENT_ASSET set NPWP_NAME = 'PT. ARTA DWITUNGGAL ABADI' where AGREEMENT_NO = replace('0002852/4/08/09/2024', '/', '.');</v>
      </c>
    </row>
    <row r="694" spans="5:57" x14ac:dyDescent="0.25">
      <c r="E694" s="1" t="s">
        <v>33</v>
      </c>
      <c r="M694" s="1" t="s">
        <v>187</v>
      </c>
      <c r="U694" s="1" t="s">
        <v>188</v>
      </c>
      <c r="AG694" s="1" t="s">
        <v>190</v>
      </c>
      <c r="AP694" s="1" t="s">
        <v>189</v>
      </c>
    </row>
    <row r="695" spans="5:57" x14ac:dyDescent="0.25">
      <c r="E695" s="3" t="s">
        <v>996</v>
      </c>
      <c r="M695" s="3" t="s">
        <v>1087</v>
      </c>
      <c r="U695" s="3" t="s">
        <v>1026</v>
      </c>
      <c r="AG695" s="3" t="s">
        <v>1074</v>
      </c>
      <c r="AP695" s="3" t="s">
        <v>1033</v>
      </c>
      <c r="BE695" s="3" t="str">
        <f t="shared" ref="BE695:BE701" si="9">"update IFINOPL.dbo.AGREEMENT_ASSET set BILLING_TO_NPWP = '" &amp; TRIM(SUBSTITUTE(AG695, "|", "")) &amp; "', NPWP_NAME = '" &amp; TRIM(AP695) &amp; "' where AGREEMENT_NO = replace('" &amp; TRIM(E695) &amp; "', '/', '.');"</f>
        <v>update IFINOPL.dbo.AGREEMENT_ASSET set BILLING_TO_NPWP = '0010615979052000', NPWP_NAME = 'PT. ECOLAB INTERNATIONAL INDONESIA' where AGREEMENT_NO = replace('0002748/4/10/08/2024', '/', '.');</v>
      </c>
    </row>
    <row r="696" spans="5:57" x14ac:dyDescent="0.25">
      <c r="E696" s="3" t="s">
        <v>1001</v>
      </c>
      <c r="M696" s="3" t="s">
        <v>1088</v>
      </c>
      <c r="U696" s="3" t="s">
        <v>1027</v>
      </c>
      <c r="AG696" s="3" t="s">
        <v>1077</v>
      </c>
      <c r="AP696" s="3" t="s">
        <v>1034</v>
      </c>
      <c r="BE696" s="3" t="str">
        <f t="shared" si="9"/>
        <v>update IFINOPL.dbo.AGREEMENT_ASSET set BILLING_TO_NPWP = '0015397102643002', NPWP_NAME = 'PT. TIKI JALUR NUGRAHA EKAKURIR' where AGREEMENT_NO = replace('0002761/4/10/09/2024', '/', '.');</v>
      </c>
    </row>
    <row r="697" spans="5:57" x14ac:dyDescent="0.25">
      <c r="E697" s="3" t="s">
        <v>1010</v>
      </c>
      <c r="M697" s="3" t="s">
        <v>1056</v>
      </c>
      <c r="U697" s="3" t="s">
        <v>1028</v>
      </c>
      <c r="AG697" s="3" t="s">
        <v>1080</v>
      </c>
      <c r="AP697" s="3" t="s">
        <v>1035</v>
      </c>
      <c r="BE697" s="3" t="str">
        <f t="shared" si="9"/>
        <v>update IFINOPL.dbo.AGREEMENT_ASSET set BILLING_TO_NPWP = '0316483148422000', NPWP_NAME = 'PT. PINUS MERAH ABADI' where AGREEMENT_NO = replace('0002829/4/10/09/2024', '/', '.');</v>
      </c>
    </row>
    <row r="698" spans="5:57" x14ac:dyDescent="0.25">
      <c r="E698" s="3" t="s">
        <v>1011</v>
      </c>
      <c r="M698" s="3" t="s">
        <v>1056</v>
      </c>
      <c r="U698" s="3" t="s">
        <v>1028</v>
      </c>
      <c r="AG698" s="3" t="s">
        <v>1080</v>
      </c>
      <c r="AP698" s="3" t="s">
        <v>1035</v>
      </c>
      <c r="BE698" s="3" t="str">
        <f t="shared" si="9"/>
        <v>update IFINOPL.dbo.AGREEMENT_ASSET set BILLING_TO_NPWP = '0316483148422000', NPWP_NAME = 'PT. PINUS MERAH ABADI' where AGREEMENT_NO = replace('0002830/4/10/09/2024', '/', '.');</v>
      </c>
    </row>
    <row r="699" spans="5:57" x14ac:dyDescent="0.25">
      <c r="E699" s="3" t="s">
        <v>1017</v>
      </c>
      <c r="M699" s="3" t="s">
        <v>1059</v>
      </c>
      <c r="U699" s="3" t="s">
        <v>1029</v>
      </c>
      <c r="AG699" s="3" t="s">
        <v>1083</v>
      </c>
      <c r="AP699" s="3" t="s">
        <v>1036</v>
      </c>
      <c r="BE699" s="3" t="str">
        <f t="shared" si="9"/>
        <v>update IFINOPL.dbo.AGREEMENT_ASSET set BILLING_TO_NPWP = '0033191917048000', NPWP_NAME = 'PT. CJ LOGISTICS SERVICE INDONESIA' where AGREEMENT_NO = replace('0002896/4/08/09/2024', '/', '.');</v>
      </c>
    </row>
    <row r="700" spans="5:57" x14ac:dyDescent="0.25">
      <c r="E700" s="3" t="s">
        <v>1018</v>
      </c>
      <c r="M700" s="3" t="s">
        <v>1060</v>
      </c>
      <c r="U700" s="3" t="s">
        <v>1030</v>
      </c>
      <c r="AG700" s="3" t="s">
        <v>1084</v>
      </c>
      <c r="AP700" s="3" t="s">
        <v>1037</v>
      </c>
      <c r="BE700" s="3" t="str">
        <f t="shared" si="9"/>
        <v>update IFINOPL.dbo.AGREEMENT_ASSET set BILLING_TO_NPWP = '0023215643431000', NPWP_NAME = 'PT. ARTHA UTAMA PLASINDO' where AGREEMENT_NO = replace('0002900/4/38/09/2024', '/', '.');</v>
      </c>
    </row>
    <row r="701" spans="5:57" x14ac:dyDescent="0.25">
      <c r="E701" s="3" t="s">
        <v>1019</v>
      </c>
      <c r="M701" s="3" t="s">
        <v>1089</v>
      </c>
      <c r="U701" s="3" t="s">
        <v>1031</v>
      </c>
      <c r="AG701" s="3" t="s">
        <v>1076</v>
      </c>
      <c r="AP701" s="3" t="s">
        <v>1038</v>
      </c>
      <c r="BE701" s="3" t="str">
        <f t="shared" si="9"/>
        <v>update IFINOPL.dbo.AGREEMENT_ASSET set BILLING_TO_NPWP = '0019577758058000', NPWP_NAME = 'PT. G4S SECURITY SERVICES' where AGREEMENT_NO = replace('0002950/4/10/09/2024', '/', '.');</v>
      </c>
    </row>
    <row r="703" spans="5:57" x14ac:dyDescent="0.25">
      <c r="E703" s="1" t="s">
        <v>33</v>
      </c>
      <c r="M703" s="1" t="s">
        <v>187</v>
      </c>
      <c r="U703" s="1" t="s">
        <v>190</v>
      </c>
    </row>
    <row r="704" spans="5:57" x14ac:dyDescent="0.25">
      <c r="E704" s="3" t="s">
        <v>982</v>
      </c>
      <c r="M704" s="3" t="s">
        <v>1041</v>
      </c>
      <c r="U704" s="3" t="s">
        <v>1065</v>
      </c>
      <c r="BE704" s="3" t="str">
        <f t="shared" ref="BE704:BE735" si="10">"update IFINOPL.dbo.AGREEMENT_ASSET set BILLING_TO_NPWP = '" &amp; TRIM(SUBSTITUTE(U704, "|", "")) &amp; "' where AGREEMENT_NO = replace('" &amp; TRIM(E704) &amp; "', '/', '.');"</f>
        <v>update IFINOPL.dbo.AGREEMENT_ASSET set BILLING_TO_NPWP = '0705439826063000' where AGREEMENT_NO = replace('0002386/4/10/05/2024', '/', '.');</v>
      </c>
    </row>
    <row r="705" spans="5:57" x14ac:dyDescent="0.25">
      <c r="E705" s="3" t="s">
        <v>983</v>
      </c>
      <c r="M705" s="3" t="s">
        <v>1041</v>
      </c>
      <c r="U705" s="3" t="s">
        <v>1065</v>
      </c>
      <c r="BE705" s="3" t="str">
        <f t="shared" si="10"/>
        <v>update IFINOPL.dbo.AGREEMENT_ASSET set BILLING_TO_NPWP = '0705439826063000' where AGREEMENT_NO = replace('0002387/4/10/05/2024', '/', '.');</v>
      </c>
    </row>
    <row r="706" spans="5:57" x14ac:dyDescent="0.25">
      <c r="E706" s="3" t="s">
        <v>984</v>
      </c>
      <c r="M706" s="3" t="s">
        <v>1090</v>
      </c>
      <c r="U706" s="3" t="s">
        <v>1066</v>
      </c>
      <c r="BE706" s="3" t="str">
        <f t="shared" si="10"/>
        <v>update IFINOPL.dbo.AGREEMENT_ASSET set BILLING_TO_NPWP = '0030520332048000' where AGREEMENT_NO = replace('0002624/4/01/07/2024', '/', '.');</v>
      </c>
    </row>
    <row r="707" spans="5:57" x14ac:dyDescent="0.25">
      <c r="E707" s="3" t="s">
        <v>985</v>
      </c>
      <c r="M707" s="3" t="s">
        <v>1043</v>
      </c>
      <c r="U707" s="3" t="s">
        <v>1067</v>
      </c>
      <c r="BE707" s="3" t="str">
        <f t="shared" si="10"/>
        <v>update IFINOPL.dbo.AGREEMENT_ASSET set BILLING_TO_NPWP = '0018246629091000' where AGREEMENT_NO = replace('0002673/4/10/08/2024', '/', '.');</v>
      </c>
    </row>
    <row r="708" spans="5:57" x14ac:dyDescent="0.25">
      <c r="E708" s="3" t="s">
        <v>986</v>
      </c>
      <c r="M708" s="3" t="s">
        <v>182</v>
      </c>
      <c r="U708" s="3" t="s">
        <v>185</v>
      </c>
      <c r="BE708" s="3" t="str">
        <f t="shared" si="10"/>
        <v>update IFINOPL.dbo.AGREEMENT_ASSET set BILLING_TO_NPWP = '0013735303007000' where AGREEMENT_NO = replace('0002679/4/10/08/2024', '/', '.');</v>
      </c>
    </row>
    <row r="709" spans="5:57" x14ac:dyDescent="0.25">
      <c r="E709" s="3" t="s">
        <v>987</v>
      </c>
      <c r="M709" s="3" t="s">
        <v>182</v>
      </c>
      <c r="U709" s="3" t="s">
        <v>185</v>
      </c>
      <c r="BE709" s="3" t="str">
        <f t="shared" si="10"/>
        <v>update IFINOPL.dbo.AGREEMENT_ASSET set BILLING_TO_NPWP = '0013735303007000' where AGREEMENT_NO = replace('0002680/4/10/08/2024', '/', '.');</v>
      </c>
    </row>
    <row r="710" spans="5:57" x14ac:dyDescent="0.25">
      <c r="E710" s="3" t="s">
        <v>988</v>
      </c>
      <c r="M710" s="3" t="s">
        <v>1091</v>
      </c>
      <c r="U710" s="3" t="s">
        <v>1068</v>
      </c>
      <c r="BE710" s="3" t="str">
        <f t="shared" si="10"/>
        <v>update IFINOPL.dbo.AGREEMENT_ASSET set BILLING_TO_NPWP = '0010017697092000' where AGREEMENT_NO = replace('0002703/4/10/08/2024', '/', '.');</v>
      </c>
    </row>
    <row r="711" spans="5:57" x14ac:dyDescent="0.25">
      <c r="E711" s="3" t="s">
        <v>989</v>
      </c>
      <c r="M711" s="3" t="s">
        <v>183</v>
      </c>
      <c r="U711" s="3" t="s">
        <v>186</v>
      </c>
      <c r="BE711" s="3" t="str">
        <f t="shared" si="10"/>
        <v>update IFINOPL.dbo.AGREEMENT_ASSET set BILLING_TO_NPWP = '0013315965046000' where AGREEMENT_NO = replace('0002705/4/10/08/2024', '/', '.');</v>
      </c>
    </row>
    <row r="712" spans="5:57" x14ac:dyDescent="0.25">
      <c r="E712" s="3" t="s">
        <v>990</v>
      </c>
      <c r="M712" s="3" t="s">
        <v>1045</v>
      </c>
      <c r="U712" s="3" t="s">
        <v>1069</v>
      </c>
      <c r="BE712" s="3" t="str">
        <f t="shared" si="10"/>
        <v>update IFINOPL.dbo.AGREEMENT_ASSET set BILLING_TO_NPWP = '0010028306092000' where AGREEMENT_NO = replace('0002715/4/08/08/2024', '/', '.');</v>
      </c>
    </row>
    <row r="713" spans="5:57" x14ac:dyDescent="0.25">
      <c r="E713" s="3" t="s">
        <v>991</v>
      </c>
      <c r="M713" s="3" t="s">
        <v>1046</v>
      </c>
      <c r="U713" s="3" t="s">
        <v>1070</v>
      </c>
      <c r="BE713" s="3" t="str">
        <f t="shared" si="10"/>
        <v>update IFINOPL.dbo.AGREEMENT_ASSET set BILLING_TO_NPWP = '0011405081092000' where AGREEMENT_NO = replace('0002726/4/10/08/2024', '/', '.');</v>
      </c>
    </row>
    <row r="714" spans="5:57" x14ac:dyDescent="0.25">
      <c r="E714" s="3" t="s">
        <v>992</v>
      </c>
      <c r="M714" s="3" t="s">
        <v>1046</v>
      </c>
      <c r="U714" s="3" t="s">
        <v>1070</v>
      </c>
      <c r="BE714" s="3" t="str">
        <f t="shared" si="10"/>
        <v>update IFINOPL.dbo.AGREEMENT_ASSET set BILLING_TO_NPWP = '0011405081092000' where AGREEMENT_NO = replace('0002731/4/10/08/2024', '/', '.');</v>
      </c>
    </row>
    <row r="715" spans="5:57" x14ac:dyDescent="0.25">
      <c r="E715" s="3" t="s">
        <v>993</v>
      </c>
      <c r="M715" s="3" t="s">
        <v>1047</v>
      </c>
      <c r="U715" s="3" t="s">
        <v>1071</v>
      </c>
      <c r="BE715" s="3" t="str">
        <f t="shared" si="10"/>
        <v>update IFINOPL.dbo.AGREEMENT_ASSET set BILLING_TO_NPWP = '0010010759431000' where AGREEMENT_NO = replace('0002732/4/10/08/2024', '/', '.');</v>
      </c>
    </row>
    <row r="716" spans="5:57" x14ac:dyDescent="0.25">
      <c r="E716" s="3" t="s">
        <v>994</v>
      </c>
      <c r="M716" s="3" t="s">
        <v>1048</v>
      </c>
      <c r="U716" s="3" t="s">
        <v>1072</v>
      </c>
      <c r="BE716" s="3" t="str">
        <f t="shared" si="10"/>
        <v>update IFINOPL.dbo.AGREEMENT_ASSET set BILLING_TO_NPWP = '0029790334014000' where AGREEMENT_NO = replace('0002733/4/10/08/2024', '/', '.');</v>
      </c>
    </row>
    <row r="717" spans="5:57" x14ac:dyDescent="0.25">
      <c r="E717" s="3" t="s">
        <v>995</v>
      </c>
      <c r="M717" s="3" t="s">
        <v>1049</v>
      </c>
      <c r="U717" s="3" t="s">
        <v>1073</v>
      </c>
      <c r="BE717" s="3" t="str">
        <f t="shared" si="10"/>
        <v>update IFINOPL.dbo.AGREEMENT_ASSET set BILLING_TO_NPWP = '0702213539016000' where AGREEMENT_NO = replace('0002746/4/08/08/2024', '/', '.');</v>
      </c>
    </row>
    <row r="718" spans="5:57" x14ac:dyDescent="0.25">
      <c r="E718" s="3" t="s">
        <v>997</v>
      </c>
      <c r="M718" s="3" t="s">
        <v>1051</v>
      </c>
      <c r="U718" s="3" t="s">
        <v>1075</v>
      </c>
      <c r="BE718" s="3" t="str">
        <f t="shared" si="10"/>
        <v>update IFINOPL.dbo.AGREEMENT_ASSET set BILLING_TO_NPWP = '0010616316092000' where AGREEMENT_NO = replace('0002750/4/10/08/2024', '/', '.');</v>
      </c>
    </row>
    <row r="719" spans="5:57" x14ac:dyDescent="0.25">
      <c r="E719" s="3" t="s">
        <v>998</v>
      </c>
      <c r="M719" s="3" t="s">
        <v>1092</v>
      </c>
      <c r="U719" s="3" t="s">
        <v>1076</v>
      </c>
      <c r="BE719" s="3" t="str">
        <f t="shared" si="10"/>
        <v>update IFINOPL.dbo.AGREEMENT_ASSET set BILLING_TO_NPWP = '0019577758058000' where AGREEMENT_NO = replace('0002756/4/10/08/2024', '/', '.');</v>
      </c>
    </row>
    <row r="720" spans="5:57" x14ac:dyDescent="0.25">
      <c r="E720" s="3" t="s">
        <v>999</v>
      </c>
      <c r="M720" s="3" t="s">
        <v>1092</v>
      </c>
      <c r="U720" s="3" t="s">
        <v>1076</v>
      </c>
      <c r="BE720" s="3" t="str">
        <f t="shared" si="10"/>
        <v>update IFINOPL.dbo.AGREEMENT_ASSET set BILLING_TO_NPWP = '0019577758058000' where AGREEMENT_NO = replace('0002757/4/10/08/2024', '/', '.');</v>
      </c>
    </row>
    <row r="721" spans="5:57" x14ac:dyDescent="0.25">
      <c r="E721" s="3" t="s">
        <v>1000</v>
      </c>
      <c r="M721" s="3" t="s">
        <v>1092</v>
      </c>
      <c r="U721" s="3" t="s">
        <v>1076</v>
      </c>
      <c r="BE721" s="3" t="str">
        <f t="shared" si="10"/>
        <v>update IFINOPL.dbo.AGREEMENT_ASSET set BILLING_TO_NPWP = '0019577758058000' where AGREEMENT_NO = replace('0002758/4/10/08/2024', '/', '.');</v>
      </c>
    </row>
    <row r="722" spans="5:57" x14ac:dyDescent="0.25">
      <c r="E722" s="3" t="s">
        <v>1002</v>
      </c>
      <c r="M722" s="3" t="s">
        <v>1093</v>
      </c>
      <c r="U722" s="3" t="s">
        <v>1078</v>
      </c>
      <c r="BE722" s="3" t="str">
        <f t="shared" si="10"/>
        <v>update IFINOPL.dbo.AGREEMENT_ASSET set BILLING_TO_NPWP = '0317839322411000' where AGREEMENT_NO = replace('0002768/4/38/09/2024', '/', '.');</v>
      </c>
    </row>
    <row r="723" spans="5:57" x14ac:dyDescent="0.25">
      <c r="E723" s="3" t="s">
        <v>1003</v>
      </c>
      <c r="M723" s="3" t="s">
        <v>1046</v>
      </c>
      <c r="U723" s="3" t="s">
        <v>1070</v>
      </c>
      <c r="BE723" s="3" t="str">
        <f t="shared" si="10"/>
        <v>update IFINOPL.dbo.AGREEMENT_ASSET set BILLING_TO_NPWP = '0011405081092000' where AGREEMENT_NO = replace('0002773/4/10/09/2024', '/', '.');</v>
      </c>
    </row>
    <row r="724" spans="5:57" x14ac:dyDescent="0.25">
      <c r="E724" s="3" t="s">
        <v>1004</v>
      </c>
      <c r="M724" s="3" t="s">
        <v>1046</v>
      </c>
      <c r="U724" s="3" t="s">
        <v>1070</v>
      </c>
      <c r="BE724" s="3" t="str">
        <f t="shared" si="10"/>
        <v>update IFINOPL.dbo.AGREEMENT_ASSET set BILLING_TO_NPWP = '0011405081092000' where AGREEMENT_NO = replace('0002774/4/10/09/2024', '/', '.');</v>
      </c>
    </row>
    <row r="725" spans="5:57" x14ac:dyDescent="0.25">
      <c r="E725" s="3" t="s">
        <v>1005</v>
      </c>
      <c r="M725" s="3" t="s">
        <v>1094</v>
      </c>
      <c r="U725" s="3" t="s">
        <v>1079</v>
      </c>
      <c r="BE725" s="3" t="str">
        <f t="shared" si="10"/>
        <v>update IFINOPL.dbo.AGREEMENT_ASSET set BILLING_TO_NPWP = '0010020717057000' where AGREEMENT_NO = replace('0002784/4/01/09/2024', '/', '.');</v>
      </c>
    </row>
    <row r="726" spans="5:57" x14ac:dyDescent="0.25">
      <c r="E726" s="3" t="s">
        <v>1006</v>
      </c>
      <c r="M726" s="3" t="s">
        <v>1094</v>
      </c>
      <c r="U726" s="3" t="s">
        <v>1079</v>
      </c>
      <c r="BE726" s="3" t="str">
        <f t="shared" si="10"/>
        <v>update IFINOPL.dbo.AGREEMENT_ASSET set BILLING_TO_NPWP = '0010020717057000' where AGREEMENT_NO = replace('0002785/4/01/09/2024', '/', '.');</v>
      </c>
    </row>
    <row r="727" spans="5:57" x14ac:dyDescent="0.25">
      <c r="E727" s="3" t="s">
        <v>1007</v>
      </c>
      <c r="M727" s="3" t="s">
        <v>1092</v>
      </c>
      <c r="U727" s="3" t="s">
        <v>1076</v>
      </c>
      <c r="BE727" s="3" t="str">
        <f t="shared" si="10"/>
        <v>update IFINOPL.dbo.AGREEMENT_ASSET set BILLING_TO_NPWP = '0019577758058000' where AGREEMENT_NO = replace('0002800/4/10/09/2024', '/', '.');</v>
      </c>
    </row>
    <row r="728" spans="5:57" x14ac:dyDescent="0.25">
      <c r="E728" s="3" t="s">
        <v>1008</v>
      </c>
      <c r="M728" s="3" t="s">
        <v>1049</v>
      </c>
      <c r="U728" s="3" t="s">
        <v>1073</v>
      </c>
      <c r="BE728" s="3" t="str">
        <f t="shared" si="10"/>
        <v>update IFINOPL.dbo.AGREEMENT_ASSET set BILLING_TO_NPWP = '0702213539016000' where AGREEMENT_NO = replace('0002805/4/08/09/2024', '/', '.');</v>
      </c>
    </row>
    <row r="729" spans="5:57" x14ac:dyDescent="0.25">
      <c r="E729" s="3" t="s">
        <v>1009</v>
      </c>
      <c r="M729" s="3" t="s">
        <v>1049</v>
      </c>
      <c r="U729" s="3" t="s">
        <v>1073</v>
      </c>
      <c r="BE729" s="3" t="str">
        <f t="shared" si="10"/>
        <v>update IFINOPL.dbo.AGREEMENT_ASSET set BILLING_TO_NPWP = '0702213539016000' where AGREEMENT_NO = replace('0002806/4/08/09/2024', '/', '.');</v>
      </c>
    </row>
    <row r="730" spans="5:57" x14ac:dyDescent="0.25">
      <c r="E730" s="3" t="s">
        <v>1012</v>
      </c>
      <c r="M730" s="3" t="s">
        <v>1095</v>
      </c>
      <c r="U730" s="3" t="s">
        <v>1081</v>
      </c>
      <c r="BE730" s="3" t="str">
        <f t="shared" si="10"/>
        <v>update IFINOPL.dbo.AGREEMENT_ASSET set BILLING_TO_NPWP = '0313472342001000' where AGREEMENT_NO = replace('0002840/4/38/09/2024', '/', '.');</v>
      </c>
    </row>
    <row r="731" spans="5:57" x14ac:dyDescent="0.25">
      <c r="E731" s="3" t="s">
        <v>1013</v>
      </c>
      <c r="M731" s="3" t="s">
        <v>181</v>
      </c>
      <c r="U731" s="3" t="s">
        <v>184</v>
      </c>
      <c r="BE731" s="3" t="str">
        <f t="shared" si="10"/>
        <v>update IFINOPL.dbo.AGREEMENT_ASSET set BILLING_TO_NPWP = '0023546872028000' where AGREEMENT_NO = replace('0002843/4/38/09/2024', '/', '.');</v>
      </c>
    </row>
    <row r="732" spans="5:57" x14ac:dyDescent="0.25">
      <c r="E732" s="3" t="s">
        <v>1014</v>
      </c>
      <c r="M732" s="3" t="s">
        <v>1046</v>
      </c>
      <c r="U732" s="3" t="s">
        <v>1070</v>
      </c>
      <c r="BE732" s="3" t="str">
        <f t="shared" si="10"/>
        <v>update IFINOPL.dbo.AGREEMENT_ASSET set BILLING_TO_NPWP = '0011405081092000' where AGREEMENT_NO = replace('0002844/4/10/09/2024', '/', '.');</v>
      </c>
    </row>
    <row r="733" spans="5:57" x14ac:dyDescent="0.25">
      <c r="E733" s="3" t="s">
        <v>1015</v>
      </c>
      <c r="M733" s="3" t="s">
        <v>1058</v>
      </c>
      <c r="U733" s="3" t="s">
        <v>1082</v>
      </c>
      <c r="BE733" s="3" t="str">
        <f t="shared" si="10"/>
        <v>update IFINOPL.dbo.AGREEMENT_ASSET set BILLING_TO_NPWP = '0907879282428000' where AGREEMENT_NO = replace('0002847/4/08/09/2024', '/', '.');</v>
      </c>
    </row>
    <row r="734" spans="5:57" x14ac:dyDescent="0.25">
      <c r="E734" s="3" t="s">
        <v>1016</v>
      </c>
      <c r="M734" s="3" t="s">
        <v>200</v>
      </c>
      <c r="U734" s="3" t="s">
        <v>199</v>
      </c>
      <c r="BE734" s="3" t="str">
        <f t="shared" si="10"/>
        <v>update IFINOPL.dbo.AGREEMENT_ASSET set BILLING_TO_NPWP = '0016743767092000' where AGREEMENT_NO = replace('0002894/4/10/09/2024', '/', '.');</v>
      </c>
    </row>
    <row r="735" spans="5:57" x14ac:dyDescent="0.25">
      <c r="E735" s="3" t="s">
        <v>1025</v>
      </c>
      <c r="M735" s="3" t="s">
        <v>1062</v>
      </c>
      <c r="U735" s="3" t="s">
        <v>1085</v>
      </c>
      <c r="BE735" s="3" t="str">
        <f t="shared" si="10"/>
        <v>update IFINOPL.dbo.AGREEMENT_ASSET set BILLING_TO_NPWP = '3173041411660005' where AGREEMENT_NO = replace('0003070/4/08/10/2024', '/', '.');</v>
      </c>
    </row>
    <row r="737" spans="5:57" x14ac:dyDescent="0.25">
      <c r="E737" s="1" t="s">
        <v>33</v>
      </c>
      <c r="M737" s="1" t="s">
        <v>187</v>
      </c>
      <c r="U737" s="1" t="s">
        <v>353</v>
      </c>
      <c r="AC737" s="1" t="s">
        <v>190</v>
      </c>
      <c r="AL737" s="1" t="s">
        <v>354</v>
      </c>
    </row>
    <row r="738" spans="5:57" x14ac:dyDescent="0.25">
      <c r="E738" s="3" t="s">
        <v>981</v>
      </c>
      <c r="M738" s="3" t="s">
        <v>1040</v>
      </c>
      <c r="U738" s="3" t="s">
        <v>1064</v>
      </c>
      <c r="AC738" s="3" t="s">
        <v>1063</v>
      </c>
      <c r="AL738" s="3" t="s">
        <v>1086</v>
      </c>
      <c r="BE738" s="3" t="str">
        <f>"update IFINOPL.dbo.AGREEMENT_ASSET set BILLING_TO_NPWP = '" &amp; TRIM(SUBSTITUTE(AC738, "|", "")) &amp; "', NPWP_ADDRESS = '" &amp; TRIM(AL738) &amp; "' where AGREEMENT_NO = replace('" &amp; TRIM(E738) &amp; "', '/', '.');"</f>
        <v>update IFINOPL.dbo.AGREEMENT_ASSET set BILLING_TO_NPWP = '0857611834067000', NPWP_ADDRESS = 'THE SKY - SOPO DEL OFFICE TOWERS &amp; LIFESTYLE LT.38,39 DAN 50, JL MEGA KUNINGAN BARAT III LOT 10 , 10-6, KAWASAN MEGA KUNINGAN RT 000 RW 000 KEL.KUNINGAN TIMUR KEC.SETIA BUDI , JAKARTA SELATAN, DKI JAKARTA' where AGREEMENT_NO = replace('0001993/4/01/02/2024', '/', '.');</v>
      </c>
    </row>
    <row r="740" spans="5:57" x14ac:dyDescent="0.25">
      <c r="E740" s="21" t="s">
        <v>1098</v>
      </c>
    </row>
    <row r="741" spans="5:57" x14ac:dyDescent="0.25">
      <c r="E741" t="s">
        <v>1099</v>
      </c>
    </row>
    <row r="760" spans="3:3" x14ac:dyDescent="0.25">
      <c r="C760" s="4">
        <v>0</v>
      </c>
    </row>
  </sheetData>
  <hyperlinks>
    <hyperlink ref="E301" r:id="rId1" display="https://teams.microsoft.com/l/message/19:09c8da91-78a0-4a77-9e47-0ae891441106_c869a345-f176-4ecc-a5d1-ed669c946231@unq.gbl.spaces/1728962844039?context=%7B%22contextType%22%3A%22chat%22%7D" xr:uid="{5E774977-9A94-42D4-956F-18FA55285FB1}"/>
    <hyperlink ref="E560" r:id="rId2" display="https://teams.microsoft.com/l/message/19:3da47c93-e66b-4733-8b36-0f83f6e117ff_c869a345-f176-4ecc-a5d1-ed669c946231@unq.gbl.spaces/1728964786561?context=%7B%22contextType%22%3A%22chat%22%7D" xr:uid="{A57CB7FE-E0F8-43A9-80DE-E1A8FADF72AD}"/>
    <hyperlink ref="E580" r:id="rId3" display="https://teams.microsoft.com/l/message/19:05e04ef6-a8c9-48db-8065-061fa260292c_f57b8c00-4882-4d7c-a3b9-0ecf369ec9ad@unq.gbl.spaces/1728962248547?context=%7B%22contextType%22%3A%22chat%22%7D" xr:uid="{2982DE9D-F5FA-474A-9E61-4EBA83A94437}"/>
    <hyperlink ref="E740" r:id="rId4" display="https://teams.microsoft.com/l/message/19:05e04ef6-a8c9-48db-8065-061fa260292c_f57b8c00-4882-4d7c-a3b9-0ecf369ec9ad@unq.gbl.spaces/1728981876637?context=%7B%22contextType%22%3A%22chat%22%7D" xr:uid="{A1BEA8A4-DA2E-424F-8946-B5D2249A0948}"/>
  </hyperlinks>
  <pageMargins left="0.7" right="0.7" top="0.75" bottom="0.75" header="0.3" footer="0.3"/>
  <drawing r:id="rId5"/>
</worksheet>
</file>

<file path=docMetadata/LabelInfo.xml><?xml version="1.0" encoding="utf-8"?>
<clbl:labelList xmlns:clbl="http://schemas.microsoft.com/office/2020/mipLabelMetadata">
  <clbl:label id="{a46e50ac-242a-4d51-a958-3ecf06262b97}" enabled="1" method="Standard" siteId="{9f3efc26-eea3-45e0-9a33-bdd96bbc7f6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20240628FRI</vt:lpstr>
      <vt:lpstr>20240722MON</vt:lpstr>
      <vt:lpstr>20241007MON</vt:lpstr>
      <vt:lpstr>20241008TUE</vt:lpstr>
      <vt:lpstr>20241009WED</vt:lpstr>
      <vt:lpstr>20241010THU</vt:lpstr>
      <vt:lpstr>20241011FRI</vt:lpstr>
      <vt:lpstr>20241014MON</vt:lpstr>
      <vt:lpstr>20241015TUE</vt:lpstr>
      <vt:lpstr>20241016WED</vt:lpstr>
      <vt:lpstr>20241017THU</vt:lpstr>
      <vt:lpstr>20241018FRI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Dwikarso Prasetyo</dc:creator>
  <cp:lastModifiedBy>Aryo Budi Dwikarso Prasetyo</cp:lastModifiedBy>
  <cp:lastPrinted>2023-11-29T02:23:24Z</cp:lastPrinted>
  <dcterms:created xsi:type="dcterms:W3CDTF">2023-11-10T01:48:16Z</dcterms:created>
  <dcterms:modified xsi:type="dcterms:W3CDTF">2024-11-07T02:31:07Z</dcterms:modified>
</cp:coreProperties>
</file>